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zelnia.local\Users\Profiles\mbukowiec\Desktop\"/>
    </mc:Choice>
  </mc:AlternateContent>
  <bookViews>
    <workbookView xWindow="-120" yWindow="-120" windowWidth="20730" windowHeight="11160"/>
  </bookViews>
  <sheets>
    <sheet name="Arkusz2" sheetId="2" r:id="rId1"/>
  </sheets>
  <externalReferences>
    <externalReference r:id="rId2"/>
  </externalReferences>
  <definedNames>
    <definedName name="Kierunek">[1]Arkusz2!$C$4:$C$10</definedName>
    <definedName name="Rodzaj">[1]Arkusz2!$E$4:$E$10</definedName>
    <definedName name="Typ">[1]Arkusz2!$F$4:$F$5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2" i="2" l="1"/>
  <c r="AC32" i="2"/>
  <c r="K32" i="2"/>
  <c r="J32" i="2"/>
  <c r="I32" i="2"/>
  <c r="H32" i="2"/>
  <c r="V113" i="2"/>
  <c r="U113" i="2" l="1"/>
  <c r="V97" i="2"/>
  <c r="M57" i="2"/>
  <c r="H28" i="2" l="1"/>
  <c r="H57" i="2"/>
  <c r="H61" i="2"/>
  <c r="H60" i="2" s="1"/>
  <c r="H97" i="2"/>
  <c r="H113" i="2"/>
  <c r="H116" i="2"/>
  <c r="K28" i="2"/>
  <c r="K57" i="2"/>
  <c r="K61" i="2"/>
  <c r="K60" i="2" s="1"/>
  <c r="K97" i="2"/>
  <c r="K113" i="2"/>
  <c r="K116" i="2"/>
  <c r="J28" i="2"/>
  <c r="J57" i="2"/>
  <c r="J61" i="2"/>
  <c r="J60" i="2" s="1"/>
  <c r="J97" i="2"/>
  <c r="J113" i="2"/>
  <c r="J116" i="2"/>
  <c r="I28" i="2"/>
  <c r="I57" i="2"/>
  <c r="I61" i="2"/>
  <c r="I60" i="2" s="1"/>
  <c r="I97" i="2"/>
  <c r="I113" i="2"/>
  <c r="I116" i="2"/>
  <c r="AC116" i="2"/>
  <c r="AB116" i="2"/>
  <c r="AB28" i="2"/>
  <c r="AB32" i="2"/>
  <c r="AB57" i="2"/>
  <c r="AB61" i="2"/>
  <c r="AB60" i="2"/>
  <c r="AB97" i="2"/>
  <c r="AB113" i="2"/>
  <c r="AA116" i="2"/>
  <c r="AA28" i="2"/>
  <c r="AA32" i="2"/>
  <c r="AA57" i="2"/>
  <c r="AA61" i="2"/>
  <c r="AA60" i="2" s="1"/>
  <c r="AA97" i="2"/>
  <c r="AA113" i="2"/>
  <c r="Z116" i="2"/>
  <c r="Y116" i="2"/>
  <c r="X116" i="2"/>
  <c r="W116" i="2"/>
  <c r="V116" i="2"/>
  <c r="V28" i="2"/>
  <c r="V122" i="2" s="1"/>
  <c r="V32" i="2"/>
  <c r="V57" i="2"/>
  <c r="V61" i="2"/>
  <c r="V60" i="2" s="1"/>
  <c r="U116" i="2"/>
  <c r="T116" i="2"/>
  <c r="S116" i="2"/>
  <c r="S28" i="2"/>
  <c r="S32" i="2"/>
  <c r="S57" i="2"/>
  <c r="S61" i="2"/>
  <c r="S60" i="2" s="1"/>
  <c r="S97" i="2"/>
  <c r="S113" i="2"/>
  <c r="R116" i="2"/>
  <c r="P116" i="2"/>
  <c r="O116" i="2"/>
  <c r="M116" i="2"/>
  <c r="M28" i="2"/>
  <c r="M32" i="2"/>
  <c r="M61" i="2"/>
  <c r="M60" i="2" s="1"/>
  <c r="M97" i="2"/>
  <c r="M113" i="2"/>
  <c r="L116" i="2"/>
  <c r="L28" i="2"/>
  <c r="L32" i="2"/>
  <c r="L57" i="2"/>
  <c r="L61" i="2"/>
  <c r="L60" i="2" s="1"/>
  <c r="L97" i="2"/>
  <c r="L113" i="2"/>
  <c r="P97" i="2"/>
  <c r="O97" i="2"/>
  <c r="N97" i="2"/>
  <c r="U97" i="2"/>
  <c r="AC88" i="2"/>
  <c r="Z88" i="2"/>
  <c r="T88" i="2"/>
  <c r="Q88" i="2"/>
  <c r="AC79" i="2"/>
  <c r="Z79" i="2"/>
  <c r="T79" i="2"/>
  <c r="Q79" i="2"/>
  <c r="AC70" i="2"/>
  <c r="Z70" i="2"/>
  <c r="T70" i="2"/>
  <c r="Q70" i="2"/>
  <c r="AC61" i="2"/>
  <c r="AC60" i="2" s="1"/>
  <c r="Z61" i="2"/>
  <c r="Z60" i="2" s="1"/>
  <c r="T61" i="2"/>
  <c r="T60" i="2" s="1"/>
  <c r="Q61" i="2"/>
  <c r="Q60" i="2" s="1"/>
  <c r="N57" i="2"/>
  <c r="O57" i="2"/>
  <c r="P57" i="2"/>
  <c r="Q57" i="2"/>
  <c r="R57" i="2"/>
  <c r="T57" i="2"/>
  <c r="U57" i="2"/>
  <c r="U28" i="2"/>
  <c r="U32" i="2"/>
  <c r="U61" i="2"/>
  <c r="U60" i="2" s="1"/>
  <c r="W57" i="2"/>
  <c r="X57" i="2"/>
  <c r="Y57" i="2"/>
  <c r="Y28" i="2"/>
  <c r="Y32" i="2"/>
  <c r="Y61" i="2"/>
  <c r="Y60" i="2" s="1"/>
  <c r="Y97" i="2"/>
  <c r="Y113" i="2"/>
  <c r="Z57" i="2"/>
  <c r="AC57" i="2"/>
  <c r="X28" i="2"/>
  <c r="X61" i="2"/>
  <c r="X60" i="2" s="1"/>
  <c r="X97" i="2"/>
  <c r="X113" i="2"/>
  <c r="R28" i="2"/>
  <c r="R32" i="2"/>
  <c r="R61" i="2"/>
  <c r="R60" i="2" s="1"/>
  <c r="R97" i="2"/>
  <c r="R113" i="2"/>
  <c r="O28" i="2"/>
  <c r="O32" i="2"/>
  <c r="O61" i="2"/>
  <c r="O60" i="2" s="1"/>
  <c r="O113" i="2"/>
  <c r="P28" i="2"/>
  <c r="P32" i="2"/>
  <c r="P61" i="2"/>
  <c r="P60" i="2" s="1"/>
  <c r="P113" i="2"/>
  <c r="N28" i="2"/>
  <c r="N32" i="2"/>
  <c r="N61" i="2"/>
  <c r="N60" i="2" s="1"/>
  <c r="N113" i="2"/>
  <c r="N116" i="2"/>
  <c r="W28" i="2"/>
  <c r="W32" i="2"/>
  <c r="W61" i="2"/>
  <c r="W60" i="2" s="1"/>
  <c r="W97" i="2"/>
  <c r="W113" i="2"/>
  <c r="Q116" i="2"/>
  <c r="N79" i="2"/>
  <c r="N88" i="2"/>
  <c r="N70" i="2"/>
  <c r="K88" i="2"/>
  <c r="K79" i="2"/>
  <c r="J88" i="2"/>
  <c r="J79" i="2"/>
  <c r="W88" i="2"/>
  <c r="W79" i="2"/>
  <c r="W70" i="2"/>
  <c r="J70" i="2"/>
  <c r="K70" i="2"/>
  <c r="Q28" i="2"/>
  <c r="Q32" i="2"/>
  <c r="Q97" i="2"/>
  <c r="Q113" i="2"/>
  <c r="T28" i="2"/>
  <c r="T32" i="2"/>
  <c r="T97" i="2"/>
  <c r="T113" i="2"/>
  <c r="Z28" i="2"/>
  <c r="Z32" i="2"/>
  <c r="Z97" i="2"/>
  <c r="Z113" i="2"/>
  <c r="AC28" i="2"/>
  <c r="AC97" i="2"/>
  <c r="AC113" i="2"/>
  <c r="AB88" i="2"/>
  <c r="AA88" i="2"/>
  <c r="Y88" i="2"/>
  <c r="X88" i="2"/>
  <c r="V88" i="2"/>
  <c r="U88" i="2"/>
  <c r="S88" i="2"/>
  <c r="R88" i="2"/>
  <c r="P88" i="2"/>
  <c r="O88" i="2"/>
  <c r="M88" i="2"/>
  <c r="L88" i="2"/>
  <c r="I88" i="2"/>
  <c r="H88" i="2"/>
  <c r="AB79" i="2"/>
  <c r="AA79" i="2"/>
  <c r="Y79" i="2"/>
  <c r="X79" i="2"/>
  <c r="V79" i="2"/>
  <c r="U79" i="2"/>
  <c r="S79" i="2"/>
  <c r="R79" i="2"/>
  <c r="P79" i="2"/>
  <c r="O79" i="2"/>
  <c r="M79" i="2"/>
  <c r="L79" i="2"/>
  <c r="I79" i="2"/>
  <c r="H79" i="2"/>
  <c r="AB70" i="2"/>
  <c r="AA70" i="2"/>
  <c r="Y70" i="2"/>
  <c r="X70" i="2"/>
  <c r="V70" i="2"/>
  <c r="U70" i="2"/>
  <c r="S70" i="2"/>
  <c r="R70" i="2"/>
  <c r="P70" i="2"/>
  <c r="O70" i="2"/>
  <c r="M70" i="2"/>
  <c r="L70" i="2"/>
  <c r="I70" i="2"/>
  <c r="H70" i="2"/>
  <c r="M122" i="2" l="1"/>
  <c r="Y122" i="2"/>
  <c r="AC122" i="2"/>
  <c r="AC123" i="2" s="1"/>
  <c r="K122" i="2"/>
  <c r="C13" i="2" s="1"/>
  <c r="Q122" i="2"/>
  <c r="Q123" i="2" s="1"/>
  <c r="W122" i="2"/>
  <c r="W123" i="2" s="1"/>
  <c r="O122" i="2"/>
  <c r="Z122" i="2"/>
  <c r="Z123" i="2" s="1"/>
  <c r="L122" i="2"/>
  <c r="N122" i="2"/>
  <c r="N123" i="2" s="1"/>
  <c r="S122" i="2"/>
  <c r="AB122" i="2"/>
  <c r="H122" i="2"/>
  <c r="R122" i="2"/>
  <c r="X122" i="2"/>
  <c r="U122" i="2"/>
  <c r="AA122" i="2"/>
  <c r="T122" i="2"/>
  <c r="I122" i="2"/>
  <c r="P122" i="2"/>
  <c r="J122" i="2"/>
  <c r="C17" i="2" s="1"/>
  <c r="X123" i="2" l="1"/>
  <c r="L123" i="2"/>
  <c r="R123" i="2"/>
  <c r="C14" i="2"/>
  <c r="C16" i="2"/>
  <c r="C15" i="2"/>
  <c r="AD122" i="2"/>
  <c r="AA123" i="2"/>
  <c r="O123" i="2"/>
  <c r="U123" i="2"/>
  <c r="T123" i="2"/>
  <c r="AD123" i="2" l="1"/>
</calcChain>
</file>

<file path=xl/sharedStrings.xml><?xml version="1.0" encoding="utf-8"?>
<sst xmlns="http://schemas.openxmlformats.org/spreadsheetml/2006/main" count="507" uniqueCount="164">
  <si>
    <t>RAMOWY PLAN STUDIÓW NA KIERUNKU: "DZIENNIKARSTWO I KOMUNIKACJA SPOŁECZNA" - STUDIA STACJONARNE PIERWSZEGO STOPNIA</t>
  </si>
  <si>
    <t>Kierunek:</t>
  </si>
  <si>
    <t>Dziennikarstwo i komunikacja społeczna</t>
  </si>
  <si>
    <t>Specjalność:</t>
  </si>
  <si>
    <t>1. Dziennikarstwo prasowe</t>
  </si>
  <si>
    <t>2. Dziennikarstwo radiowe</t>
  </si>
  <si>
    <t>3. Dziennikarstwo telewizyjne</t>
  </si>
  <si>
    <t>4. Dziennikarstwo internetowe</t>
  </si>
  <si>
    <t>Profil kształcenia:</t>
  </si>
  <si>
    <t>praktyczny</t>
  </si>
  <si>
    <t>Forma studiów:</t>
  </si>
  <si>
    <t>stacjonarne</t>
  </si>
  <si>
    <t>Poziom kształcenia:</t>
  </si>
  <si>
    <t>I stopnia</t>
  </si>
  <si>
    <t>ECTS</t>
  </si>
  <si>
    <t>Liczba godzin zajęć (bez praktyk):</t>
  </si>
  <si>
    <t>Liczba godzin zajęć z praktykami:</t>
  </si>
  <si>
    <t>Łączna liczba godzin zajęć z praktykami i konsultacjami:</t>
  </si>
  <si>
    <t>Łączna liczba godz. zajęć (z praktykami) i godz. bezkontaktowych:</t>
  </si>
  <si>
    <t>Legenda:</t>
  </si>
  <si>
    <r>
      <t xml:space="preserve">Typ zajęć: </t>
    </r>
    <r>
      <rPr>
        <b/>
        <sz val="8"/>
        <color indexed="8"/>
        <rFont val="Czcionka tekstu podstawowego"/>
        <charset val="238"/>
      </rPr>
      <t>O</t>
    </r>
    <r>
      <rPr>
        <sz val="8"/>
        <color indexed="8"/>
        <rFont val="Czcionka tekstu podstawowego"/>
        <charset val="238"/>
      </rPr>
      <t xml:space="preserve"> - obligatoryjny, </t>
    </r>
    <r>
      <rPr>
        <b/>
        <sz val="8"/>
        <color indexed="8"/>
        <rFont val="Czcionka tekstu podstawowego"/>
        <charset val="238"/>
      </rPr>
      <t>F</t>
    </r>
    <r>
      <rPr>
        <sz val="8"/>
        <color indexed="8"/>
        <rFont val="Czcionka tekstu podstawowego"/>
        <charset val="238"/>
      </rPr>
      <t xml:space="preserve"> - fakultatywny (student ma pełną lub ograniczoną swobodę wyboru)</t>
    </r>
  </si>
  <si>
    <r>
      <t xml:space="preserve">Forma zajęć: </t>
    </r>
    <r>
      <rPr>
        <b/>
        <sz val="8"/>
        <color indexed="8"/>
        <rFont val="Czcionka tekstu podstawowego"/>
        <charset val="238"/>
      </rPr>
      <t>W</t>
    </r>
    <r>
      <rPr>
        <sz val="8"/>
        <color indexed="8"/>
        <rFont val="Czcionka tekstu podstawowego"/>
        <charset val="238"/>
      </rPr>
      <t xml:space="preserve"> - wykład, </t>
    </r>
    <r>
      <rPr>
        <b/>
        <sz val="8"/>
        <color indexed="8"/>
        <rFont val="Czcionka tekstu podstawowego"/>
        <charset val="238"/>
      </rPr>
      <t>Ć</t>
    </r>
    <r>
      <rPr>
        <sz val="8"/>
        <color indexed="8"/>
        <rFont val="Czcionka tekstu podstawowego"/>
        <charset val="238"/>
      </rPr>
      <t xml:space="preserve"> - ćwiczenia, </t>
    </r>
    <r>
      <rPr>
        <b/>
        <sz val="8"/>
        <color indexed="8"/>
        <rFont val="Czcionka tekstu podstawowego"/>
        <charset val="238"/>
      </rPr>
      <t>K</t>
    </r>
    <r>
      <rPr>
        <sz val="8"/>
        <color indexed="8"/>
        <rFont val="Czcionka tekstu podstawowego"/>
        <charset val="238"/>
      </rPr>
      <t xml:space="preserve"> - konwersatorium, </t>
    </r>
    <r>
      <rPr>
        <b/>
        <sz val="8"/>
        <color indexed="8"/>
        <rFont val="Czcionka tekstu podstawowego"/>
        <charset val="238"/>
      </rPr>
      <t>S</t>
    </r>
    <r>
      <rPr>
        <sz val="8"/>
        <color indexed="8"/>
        <rFont val="Czcionka tekstu podstawowego"/>
        <charset val="238"/>
      </rPr>
      <t xml:space="preserve"> - seminarium, </t>
    </r>
    <r>
      <rPr>
        <b/>
        <sz val="8"/>
        <color indexed="8"/>
        <rFont val="Czcionka tekstu podstawowego"/>
        <charset val="238"/>
      </rPr>
      <t>Pl</t>
    </r>
    <r>
      <rPr>
        <sz val="8"/>
        <color indexed="8"/>
        <rFont val="Czcionka tekstu podstawowego"/>
        <charset val="238"/>
      </rPr>
      <t xml:space="preserve"> - laboratorium, </t>
    </r>
    <r>
      <rPr>
        <b/>
        <sz val="8"/>
        <color indexed="8"/>
        <rFont val="Czcionka tekstu podstawowego"/>
        <charset val="238"/>
      </rPr>
      <t xml:space="preserve">Pp </t>
    </r>
    <r>
      <rPr>
        <sz val="8"/>
        <color indexed="8"/>
        <rFont val="Czcionka tekstu podstawowego"/>
        <charset val="238"/>
      </rPr>
      <t xml:space="preserve">- praktyka, </t>
    </r>
    <r>
      <rPr>
        <b/>
        <sz val="8"/>
        <color indexed="8"/>
        <rFont val="Czcionka tekstu podstawowego"/>
        <charset val="238"/>
      </rPr>
      <t>Pr</t>
    </r>
    <r>
      <rPr>
        <sz val="8"/>
        <color indexed="8"/>
        <rFont val="Czcionka tekstu podstawowego"/>
        <charset val="238"/>
      </rPr>
      <t xml:space="preserve"> - projekt,</t>
    </r>
    <r>
      <rPr>
        <b/>
        <sz val="8"/>
        <color indexed="8"/>
        <rFont val="Czcionka tekstu podstawowego"/>
        <charset val="238"/>
      </rPr>
      <t xml:space="preserve"> Pw</t>
    </r>
    <r>
      <rPr>
        <sz val="8"/>
        <color indexed="8"/>
        <rFont val="Czcionka tekstu podstawowego"/>
        <charset val="238"/>
      </rPr>
      <t xml:space="preserve"> - warsztaty. Zajęcia interaktywne (</t>
    </r>
    <r>
      <rPr>
        <b/>
        <sz val="8"/>
        <color indexed="8"/>
        <rFont val="Czcionka tekstu podstawowego"/>
        <charset val="238"/>
      </rPr>
      <t>i</t>
    </r>
    <r>
      <rPr>
        <sz val="8"/>
        <color indexed="8"/>
        <rFont val="Czcionka tekstu podstawowego"/>
        <charset val="238"/>
      </rPr>
      <t>): ćwiczenia, konwersatoria, seminaria, zajęcia praktyczne (laboratoria, praktyki, projekty, warsztaty).</t>
    </r>
  </si>
  <si>
    <r>
      <t xml:space="preserve">Forma zaliczenia: </t>
    </r>
    <r>
      <rPr>
        <b/>
        <sz val="8"/>
        <color indexed="8"/>
        <rFont val="Czcionka tekstu podstawowego"/>
        <charset val="238"/>
      </rPr>
      <t>O</t>
    </r>
    <r>
      <rPr>
        <sz val="8"/>
        <color indexed="8"/>
        <rFont val="Czcionka tekstu podstawowego"/>
        <charset val="238"/>
      </rPr>
      <t xml:space="preserve"> - ocena końcowa, </t>
    </r>
    <r>
      <rPr>
        <b/>
        <sz val="8"/>
        <color indexed="8"/>
        <rFont val="Czcionka tekstu podstawowego"/>
        <charset val="238"/>
      </rPr>
      <t>Z</t>
    </r>
    <r>
      <rPr>
        <sz val="8"/>
        <color indexed="8"/>
        <rFont val="Czcionka tekstu podstawowego"/>
        <charset val="238"/>
      </rPr>
      <t xml:space="preserve"> - zaliczenie bez oceny</t>
    </r>
  </si>
  <si>
    <r>
      <t xml:space="preserve">Zakres nauk: </t>
    </r>
    <r>
      <rPr>
        <b/>
        <sz val="8"/>
        <color indexed="8"/>
        <rFont val="Czcionka tekstu podstawowego"/>
        <charset val="238"/>
      </rPr>
      <t>P</t>
    </r>
    <r>
      <rPr>
        <sz val="8"/>
        <color indexed="8"/>
        <rFont val="Czcionka tekstu podstawowego"/>
        <charset val="238"/>
      </rPr>
      <t>/(</t>
    </r>
    <r>
      <rPr>
        <b/>
        <sz val="8"/>
        <color indexed="8"/>
        <rFont val="Czcionka tekstu podstawowego"/>
        <charset val="238"/>
      </rPr>
      <t>PX)</t>
    </r>
    <r>
      <rPr>
        <sz val="8"/>
        <color indexed="8"/>
        <rFont val="Czcionka tekstu podstawowego"/>
        <charset val="238"/>
      </rPr>
      <t xml:space="preserve"> - nauki podstawowe (X określa obszary, gdy więcej niż jeden, np. PS, PH), </t>
    </r>
    <r>
      <rPr>
        <b/>
        <sz val="8"/>
        <color indexed="8"/>
        <rFont val="Czcionka tekstu podstawowego"/>
        <charset val="238"/>
      </rPr>
      <t>I</t>
    </r>
    <r>
      <rPr>
        <sz val="8"/>
        <color indexed="8"/>
        <rFont val="Czcionka tekstu podstawowego"/>
        <charset val="238"/>
      </rPr>
      <t xml:space="preserve"> - pozostałe inne nauki</t>
    </r>
  </si>
  <si>
    <t>Lp.</t>
  </si>
  <si>
    <t>Nazwa modułu kszatłcenia</t>
  </si>
  <si>
    <t>Kod modułu</t>
  </si>
  <si>
    <t>Typ zajęć (O/F)</t>
  </si>
  <si>
    <t>Zakres nauk (P/I)</t>
  </si>
  <si>
    <t>Forma zalicze-nia</t>
  </si>
  <si>
    <t>Forma zajęć</t>
  </si>
  <si>
    <t>Godziny zajęć</t>
  </si>
  <si>
    <t>Godziny kontaktowe w formie konsultacji</t>
  </si>
  <si>
    <t>Godziny łącznie: zajęć, konsultacji i bezkon-taktowe</t>
  </si>
  <si>
    <t>I rok</t>
  </si>
  <si>
    <t>II rok</t>
  </si>
  <si>
    <t>III rok</t>
  </si>
  <si>
    <t>1 sem</t>
  </si>
  <si>
    <t>2 sem</t>
  </si>
  <si>
    <t>3 sem</t>
  </si>
  <si>
    <t>4 sem</t>
  </si>
  <si>
    <t>5 sem</t>
  </si>
  <si>
    <t>6 sem</t>
  </si>
  <si>
    <t>w</t>
  </si>
  <si>
    <t>ć / k</t>
  </si>
  <si>
    <t>i</t>
  </si>
  <si>
    <t>ects</t>
  </si>
  <si>
    <t>I. MODUŁY KSZTAŁCENIA OGÓLNOUCZELNIANEGO</t>
  </si>
  <si>
    <t>Katolicka nauka społeczna</t>
  </si>
  <si>
    <t>O</t>
  </si>
  <si>
    <t>I</t>
  </si>
  <si>
    <t>W</t>
  </si>
  <si>
    <t xml:space="preserve">Komunikacja społeczna </t>
  </si>
  <si>
    <t>K</t>
  </si>
  <si>
    <t>Pedagogika ignacjańska</t>
  </si>
  <si>
    <t>II. MODUŁY KIERUNKOWE</t>
  </si>
  <si>
    <t>Nauka o komunikowaniu</t>
  </si>
  <si>
    <t>P</t>
  </si>
  <si>
    <t>Socjologia komunikacji i mediów</t>
  </si>
  <si>
    <t>Psychologia komunikacji medialnej</t>
  </si>
  <si>
    <t>Systemy medialne w Polsce i na świecie</t>
  </si>
  <si>
    <t>Prawo dziennikarskie</t>
  </si>
  <si>
    <t>Etyka dziennikarska</t>
  </si>
  <si>
    <t>Etyka ogólna i szczegółowa</t>
  </si>
  <si>
    <t>Filozofia języka</t>
  </si>
  <si>
    <t>Semiotyka języka</t>
  </si>
  <si>
    <t>Dykcja i emisja głosu</t>
  </si>
  <si>
    <t>Ć</t>
  </si>
  <si>
    <t>Poetyka prozy użytkowej</t>
  </si>
  <si>
    <t>W+Pw</t>
  </si>
  <si>
    <t>Informacyjne i publicystyczne gatunki dziennikarskie</t>
  </si>
  <si>
    <t>Pw</t>
  </si>
  <si>
    <t>Źródła informacji dziennikarskiej</t>
  </si>
  <si>
    <t>Język wypowiedzi dziennikarskiej</t>
  </si>
  <si>
    <t>Stylistyka i kultura języka polskiego</t>
  </si>
  <si>
    <t>Kultura współczesna</t>
  </si>
  <si>
    <t>Historia najnowsza Polski</t>
  </si>
  <si>
    <t>Współczesne zagadnienia społeczne, polityczne i gospodarcze</t>
  </si>
  <si>
    <t>Język polityki i elementy kultury politycznej</t>
  </si>
  <si>
    <t>Podstawy dialogu międzykulturowego i międzyreligijnego</t>
  </si>
  <si>
    <t>Mniejszości narodowe i etniczne w Europie</t>
  </si>
  <si>
    <t>Media lokalne i środowiskowe</t>
  </si>
  <si>
    <t>Public Relations</t>
  </si>
  <si>
    <t>Warsztat rzecznika prasowego</t>
  </si>
  <si>
    <t>MODUŁ PRACA DYPLOMOWA I EGZAMIN DYPLOMOWY</t>
  </si>
  <si>
    <t>Seminarium dyplomowe</t>
  </si>
  <si>
    <t>F</t>
  </si>
  <si>
    <t>Z</t>
  </si>
  <si>
    <t>S</t>
  </si>
  <si>
    <t>Metodyka pracy naukowej i ochrona własności intelektualnej</t>
  </si>
  <si>
    <t>ć</t>
  </si>
  <si>
    <t>III. MODUŁY SPECJALNOŚCIOWE I SPECJALIZACYJNE</t>
  </si>
  <si>
    <t>Specjalność: Dziennikarstwo prasowe</t>
  </si>
  <si>
    <t>Dziennikarstwo prasowe</t>
  </si>
  <si>
    <t>Warsztat dziennikarza prasowego</t>
  </si>
  <si>
    <t>Warsztat publicysty prasowego</t>
  </si>
  <si>
    <t>Warsztat reportera prasowego</t>
  </si>
  <si>
    <t>Warsztat krytyka</t>
  </si>
  <si>
    <t>Fotografia prasowa</t>
  </si>
  <si>
    <t>Redagowanie gazety lokalnej i środowiskowej</t>
  </si>
  <si>
    <t>Marketing i reklama w prasie</t>
  </si>
  <si>
    <t>Pp</t>
  </si>
  <si>
    <t>Specjalność: Dziennikarstwo radiowe</t>
  </si>
  <si>
    <t>Dziennikarstwo radiowe</t>
  </si>
  <si>
    <t>Warsztat dziennikarza radiowego</t>
  </si>
  <si>
    <t>Warsztat publicysty radiowego</t>
  </si>
  <si>
    <t>Warsztat prezentera radiowego</t>
  </si>
  <si>
    <t>Przygotowanie serwisów informacyjnych</t>
  </si>
  <si>
    <t>Praca z mikrofonem</t>
  </si>
  <si>
    <t>Montaż radiowy</t>
  </si>
  <si>
    <t>Marketing i reklama w radiu</t>
  </si>
  <si>
    <t>Specjalność: Dziennikarstwo telewizyjne</t>
  </si>
  <si>
    <t>Warsztat dziennikarza telewizyjnego</t>
  </si>
  <si>
    <t>Warsztat publicysty telewizyjnego</t>
  </si>
  <si>
    <t>Warsztat dziennikarza sportowego</t>
  </si>
  <si>
    <t>Warsztat prezentera telewizyjnego</t>
  </si>
  <si>
    <t>Warsztat prezentera pogody</t>
  </si>
  <si>
    <t>Kurs pracy z kamerą</t>
  </si>
  <si>
    <t>Montaż telewizyjny</t>
  </si>
  <si>
    <t>Marketing i reklama telewizyjna</t>
  </si>
  <si>
    <t>Specjalność: Dziennikarstwo internetowe</t>
  </si>
  <si>
    <t>Dziennikarstwo internetowe</t>
  </si>
  <si>
    <t>Warsztat dziennikarza internetowego</t>
  </si>
  <si>
    <t>Warsztat publicysty internetowego</t>
  </si>
  <si>
    <t>Przygotowanie serwisów informacyjnych on-line</t>
  </si>
  <si>
    <t>Dziennikarstwo obywatelskie w Internecie</t>
  </si>
  <si>
    <t>Social media</t>
  </si>
  <si>
    <t>Bezpieczeństwo i dostęp do informacji w Internecie</t>
  </si>
  <si>
    <t>Marketing i reklama w Internecie</t>
  </si>
  <si>
    <t>IV. MODUŁY SWOBODNEGO WYBORU</t>
  </si>
  <si>
    <t>Moduł swobodnego wyboru - 1</t>
  </si>
  <si>
    <t>A.</t>
  </si>
  <si>
    <t>Retoryka dziennikarska</t>
  </si>
  <si>
    <t>B.</t>
  </si>
  <si>
    <t>Erystyka dziennikarska</t>
  </si>
  <si>
    <t>Moduł swobodnego wyboru - 2</t>
  </si>
  <si>
    <t>Dziennikarstwo interwencyjne</t>
  </si>
  <si>
    <t>Dziennikarstwo śledcze</t>
  </si>
  <si>
    <t>Moduł swobodnego wyboru - 3</t>
  </si>
  <si>
    <t>Antyczne, średniowieczne i nowożytne idee jedności europejskiej</t>
  </si>
  <si>
    <t>Współczesne idee jedności europejskiej</t>
  </si>
  <si>
    <t>Moduł swobodnego wyboru - 4</t>
  </si>
  <si>
    <t>Współczesne ruchy społeczne</t>
  </si>
  <si>
    <t>Współczesne ruchy religijne i parareligijne</t>
  </si>
  <si>
    <t>Moduł swobodnego wyboru - 5</t>
  </si>
  <si>
    <t>Wizyta studyjna - Kresy Wschodnie</t>
  </si>
  <si>
    <t>Pr</t>
  </si>
  <si>
    <t>Wizyta studyjna - Europejskie miasta kultury</t>
  </si>
  <si>
    <t>V. MODUŁ PRAKTYK</t>
  </si>
  <si>
    <t>Wprowadzenie do praktyk</t>
  </si>
  <si>
    <t>VI. MODUŁY UZUPEŁNIAJĄCE</t>
  </si>
  <si>
    <r>
      <t>Szkolenie BHP (</t>
    </r>
    <r>
      <rPr>
        <i/>
        <sz val="10"/>
        <color indexed="8"/>
        <rFont val="Calibri"/>
        <family val="2"/>
        <charset val="238"/>
      </rPr>
      <t>kurs e-learningowy</t>
    </r>
    <r>
      <rPr>
        <sz val="10"/>
        <color indexed="8"/>
        <rFont val="Calibri"/>
        <family val="2"/>
        <charset val="238"/>
      </rPr>
      <t>)</t>
    </r>
  </si>
  <si>
    <t xml:space="preserve">Wychowanie fizyczne </t>
  </si>
  <si>
    <t>Język obcy nowożytny</t>
  </si>
  <si>
    <t>Technologie informacyjne (laboratorium komputerowe ECDL)</t>
  </si>
  <si>
    <t>Pl</t>
  </si>
  <si>
    <t>Psychologia ogólna</t>
  </si>
  <si>
    <t>Razem</t>
  </si>
  <si>
    <t>Razem w semestrach</t>
  </si>
  <si>
    <t>godz.</t>
  </si>
  <si>
    <t>* Praktyka - konsultacje. Konsulatacje w ramach praktyki realizowane są z opiekunem praktykanta.</t>
  </si>
  <si>
    <t>Praktyka specjalnosciowa ciągła*</t>
  </si>
  <si>
    <t>załacznik do uchwały Rady Wydziału z dnia 14 czerwca 2016 r.</t>
  </si>
  <si>
    <t>(obowiązuje studentów rozpoczynających studia w roku akademickiego 2017/2018)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</si>
</sst>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b/>
      <i/>
      <sz val="10"/>
      <color indexed="10"/>
      <name val="Times New Roman"/>
      <family val="1"/>
      <charset val="238"/>
    </font>
    <font>
      <sz val="8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8"/>
      <color indexed="8"/>
      <name val="Calibri"/>
      <family val="2"/>
      <charset val="238"/>
    </font>
    <font>
      <b/>
      <sz val="10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10"/>
      <name val="Czcionka tekstu podstawowego"/>
      <charset val="238"/>
    </font>
    <font>
      <sz val="11"/>
      <color indexed="8"/>
      <name val="Czcionka tekstu podstawowego"/>
      <charset val="238"/>
    </font>
    <font>
      <sz val="10"/>
      <color indexed="10"/>
      <name val="Calibri"/>
      <family val="2"/>
      <charset val="238"/>
    </font>
    <font>
      <b/>
      <u/>
      <sz val="11"/>
      <color indexed="10"/>
      <name val="Czcionka tekstu podstawowego"/>
      <charset val="238"/>
    </font>
    <font>
      <i/>
      <sz val="10"/>
      <color indexed="30"/>
      <name val="Times New Roman"/>
      <family val="1"/>
      <charset val="238"/>
    </font>
    <font>
      <b/>
      <sz val="9"/>
      <color indexed="8"/>
      <name val="Calibri"/>
      <family val="2"/>
      <charset val="238"/>
    </font>
    <font>
      <sz val="10"/>
      <color indexed="10"/>
      <name val="Czcionka tekstu podstawowego"/>
      <charset val="238"/>
    </font>
    <font>
      <sz val="9"/>
      <color indexed="8"/>
      <name val="Times New Roman"/>
      <family val="1"/>
      <charset val="238"/>
    </font>
    <font>
      <i/>
      <sz val="10"/>
      <color indexed="10"/>
      <name val="Czcionka tekstu podstawowego"/>
      <charset val="238"/>
    </font>
    <font>
      <i/>
      <sz val="10"/>
      <name val="Czcionka tekstu podstawowego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i/>
      <sz val="10"/>
      <color indexed="60"/>
      <name val="Czcionka tekstu podstawowego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  <protection locked="0"/>
    </xf>
    <xf numFmtId="0" fontId="9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6" xfId="0" applyFont="1" applyBorder="1" applyProtection="1">
      <protection locked="0"/>
    </xf>
    <xf numFmtId="0" fontId="9" fillId="0" borderId="5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left"/>
      <protection hidden="1"/>
    </xf>
    <xf numFmtId="0" fontId="6" fillId="0" borderId="0" xfId="0" applyFont="1"/>
    <xf numFmtId="0" fontId="12" fillId="0" borderId="5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9" fillId="4" borderId="1" xfId="0" applyFont="1" applyFill="1" applyBorder="1"/>
    <xf numFmtId="0" fontId="8" fillId="0" borderId="1" xfId="0" applyFont="1" applyFill="1" applyBorder="1" applyProtection="1">
      <protection locked="0"/>
    </xf>
    <xf numFmtId="0" fontId="9" fillId="0" borderId="1" xfId="0" applyFont="1" applyFill="1" applyBorder="1" applyAlignment="1">
      <alignment horizontal="center"/>
    </xf>
    <xf numFmtId="0" fontId="8" fillId="0" borderId="0" xfId="0" applyFont="1" applyBorder="1" applyProtection="1">
      <protection locked="0"/>
    </xf>
    <xf numFmtId="0" fontId="9" fillId="0" borderId="0" xfId="0" applyFont="1" applyBorder="1"/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5" fillId="0" borderId="0" xfId="0" applyFont="1"/>
    <xf numFmtId="0" fontId="22" fillId="2" borderId="0" xfId="0" applyFont="1" applyFill="1" applyBorder="1" applyAlignment="1" applyProtection="1">
      <alignment horizontal="left"/>
      <protection hidden="1"/>
    </xf>
    <xf numFmtId="0" fontId="23" fillId="2" borderId="0" xfId="0" applyFont="1" applyFill="1" applyBorder="1" applyAlignment="1" applyProtection="1">
      <alignment horizontal="left"/>
      <protection hidden="1"/>
    </xf>
    <xf numFmtId="0" fontId="12" fillId="3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0" borderId="11" xfId="0" applyFont="1" applyBorder="1"/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3" borderId="1" xfId="0" applyFont="1" applyFill="1" applyBorder="1" applyAlignment="1">
      <alignment horizontal="center"/>
    </xf>
    <xf numFmtId="0" fontId="18" fillId="3" borderId="1" xfId="0" applyFont="1" applyFill="1" applyBorder="1" applyAlignment="1" applyProtection="1">
      <alignment horizontal="center"/>
      <protection locked="0"/>
    </xf>
    <xf numFmtId="0" fontId="9" fillId="0" borderId="5" xfId="0" applyFont="1" applyBorder="1"/>
    <xf numFmtId="0" fontId="8" fillId="0" borderId="5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8" fillId="0" borderId="5" xfId="0" applyFont="1" applyFill="1" applyBorder="1" applyProtection="1">
      <protection locked="0"/>
    </xf>
    <xf numFmtId="0" fontId="12" fillId="3" borderId="1" xfId="0" applyFont="1" applyFill="1" applyBorder="1" applyAlignment="1">
      <alignment horizontal="left"/>
    </xf>
    <xf numFmtId="0" fontId="21" fillId="0" borderId="0" xfId="0" applyFont="1"/>
    <xf numFmtId="0" fontId="29" fillId="2" borderId="0" xfId="0" applyFont="1" applyFill="1" applyBorder="1" applyAlignment="1" applyProtection="1">
      <alignment horizontal="left"/>
      <protection hidden="1"/>
    </xf>
    <xf numFmtId="0" fontId="9" fillId="0" borderId="1" xfId="0" applyFont="1" applyFill="1" applyBorder="1"/>
    <xf numFmtId="0" fontId="9" fillId="3" borderId="1" xfId="0" applyFont="1" applyFill="1" applyBorder="1"/>
    <xf numFmtId="0" fontId="6" fillId="0" borderId="4" xfId="0" applyFont="1" applyBorder="1"/>
    <xf numFmtId="0" fontId="7" fillId="3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8" fillId="3" borderId="2" xfId="0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8" fillId="3" borderId="5" xfId="0" applyFont="1" applyFill="1" applyBorder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8" fillId="3" borderId="11" xfId="0" applyFont="1" applyFill="1" applyBorder="1" applyAlignment="1" applyProtection="1">
      <alignment horizontal="center"/>
      <protection locked="0"/>
    </xf>
    <xf numFmtId="0" fontId="12" fillId="4" borderId="1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8" fillId="0" borderId="5" xfId="0" applyFont="1" applyBorder="1"/>
    <xf numFmtId="0" fontId="31" fillId="0" borderId="0" xfId="0" applyFont="1"/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32" fillId="0" borderId="0" xfId="0" applyFont="1"/>
    <xf numFmtId="0" fontId="9" fillId="0" borderId="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4" borderId="5" xfId="0" applyFont="1" applyFill="1" applyBorder="1"/>
    <xf numFmtId="0" fontId="7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0" fillId="6" borderId="17" xfId="0" applyFill="1" applyBorder="1"/>
    <xf numFmtId="0" fontId="7" fillId="6" borderId="18" xfId="0" applyFont="1" applyFill="1" applyBorder="1" applyAlignment="1">
      <alignment horizontal="right"/>
    </xf>
    <xf numFmtId="0" fontId="24" fillId="6" borderId="18" xfId="0" applyFont="1" applyFill="1" applyBorder="1" applyAlignment="1">
      <alignment horizontal="right"/>
    </xf>
    <xf numFmtId="0" fontId="9" fillId="0" borderId="5" xfId="0" applyFont="1" applyFill="1" applyBorder="1"/>
    <xf numFmtId="0" fontId="9" fillId="0" borderId="1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5" borderId="1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39" fillId="0" borderId="0" xfId="0" applyFont="1" applyFill="1" applyBorder="1" applyAlignment="1">
      <alignment wrapText="1"/>
    </xf>
    <xf numFmtId="0" fontId="40" fillId="0" borderId="5" xfId="0" applyFont="1" applyBorder="1"/>
    <xf numFmtId="0" fontId="38" fillId="14" borderId="27" xfId="0" applyFont="1" applyFill="1" applyBorder="1" applyAlignment="1">
      <alignment wrapText="1"/>
    </xf>
    <xf numFmtId="0" fontId="8" fillId="14" borderId="1" xfId="0" applyFont="1" applyFill="1" applyBorder="1" applyProtection="1">
      <protection locked="0"/>
    </xf>
    <xf numFmtId="0" fontId="9" fillId="14" borderId="1" xfId="0" applyFont="1" applyFill="1" applyBorder="1" applyAlignment="1" applyProtection="1">
      <alignment horizontal="center"/>
      <protection locked="0"/>
    </xf>
    <xf numFmtId="0" fontId="41" fillId="14" borderId="28" xfId="0" applyFont="1" applyFill="1" applyBorder="1" applyAlignment="1">
      <alignment horizontal="center" vertical="center"/>
    </xf>
    <xf numFmtId="0" fontId="41" fillId="14" borderId="29" xfId="0" applyFont="1" applyFill="1" applyBorder="1" applyAlignment="1">
      <alignment horizontal="center" vertical="center"/>
    </xf>
    <xf numFmtId="0" fontId="41" fillId="14" borderId="30" xfId="0" applyFont="1" applyFill="1" applyBorder="1" applyAlignment="1">
      <alignment horizontal="center" vertical="center"/>
    </xf>
    <xf numFmtId="0" fontId="40" fillId="12" borderId="24" xfId="0" applyFont="1" applyFill="1" applyBorder="1" applyAlignment="1">
      <alignment horizontal="center"/>
    </xf>
    <xf numFmtId="0" fontId="40" fillId="12" borderId="9" xfId="0" applyFont="1" applyFill="1" applyBorder="1" applyAlignment="1">
      <alignment horizontal="center"/>
    </xf>
    <xf numFmtId="0" fontId="39" fillId="0" borderId="14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0" fillId="0" borderId="31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40" fillId="0" borderId="31" xfId="0" applyFont="1" applyBorder="1"/>
    <xf numFmtId="0" fontId="40" fillId="12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9" fillId="14" borderId="3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9" fillId="3" borderId="5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0" borderId="6" xfId="0" applyFont="1" applyBorder="1" applyProtection="1">
      <protection locked="0"/>
    </xf>
    <xf numFmtId="0" fontId="9" fillId="0" borderId="1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/>
    <xf numFmtId="0" fontId="9" fillId="0" borderId="14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14" borderId="0" xfId="0" applyFont="1" applyFill="1"/>
    <xf numFmtId="0" fontId="9" fillId="3" borderId="5" xfId="0" applyFont="1" applyFill="1" applyBorder="1"/>
    <xf numFmtId="0" fontId="8" fillId="0" borderId="1" xfId="0" applyFont="1" applyBorder="1"/>
    <xf numFmtId="0" fontId="6" fillId="0" borderId="2" xfId="0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4" borderId="4" xfId="0" applyFont="1" applyFill="1" applyBorder="1"/>
    <xf numFmtId="0" fontId="9" fillId="12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6" xfId="0" applyFont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9" fillId="13" borderId="5" xfId="0" applyFont="1" applyFill="1" applyBorder="1"/>
    <xf numFmtId="0" fontId="9" fillId="13" borderId="1" xfId="0" applyFont="1" applyFill="1" applyBorder="1" applyAlignment="1">
      <alignment horizontal="center"/>
    </xf>
    <xf numFmtId="0" fontId="9" fillId="13" borderId="5" xfId="0" applyFont="1" applyFill="1" applyBorder="1" applyAlignment="1">
      <alignment horizontal="center"/>
    </xf>
    <xf numFmtId="0" fontId="9" fillId="13" borderId="2" xfId="0" applyFont="1" applyFill="1" applyBorder="1" applyAlignment="1">
      <alignment horizontal="center"/>
    </xf>
    <xf numFmtId="0" fontId="40" fillId="13" borderId="9" xfId="0" applyFont="1" applyFill="1" applyBorder="1" applyAlignment="1">
      <alignment horizontal="center"/>
    </xf>
    <xf numFmtId="0" fontId="40" fillId="13" borderId="24" xfId="0" applyFont="1" applyFill="1" applyBorder="1" applyAlignment="1">
      <alignment horizontal="center"/>
    </xf>
    <xf numFmtId="0" fontId="9" fillId="13" borderId="11" xfId="0" applyFont="1" applyFill="1" applyBorder="1" applyAlignment="1">
      <alignment horizontal="center"/>
    </xf>
    <xf numFmtId="0" fontId="9" fillId="12" borderId="5" xfId="0" applyFont="1" applyFill="1" applyBorder="1" applyAlignment="1">
      <alignment horizontal="center"/>
    </xf>
    <xf numFmtId="0" fontId="9" fillId="12" borderId="15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Fill="1"/>
    <xf numFmtId="0" fontId="28" fillId="0" borderId="0" xfId="0" applyFont="1" applyFill="1"/>
    <xf numFmtId="0" fontId="1" fillId="0" borderId="0" xfId="0" applyFont="1" applyFill="1" applyProtection="1">
      <protection locked="0"/>
    </xf>
    <xf numFmtId="0" fontId="25" fillId="0" borderId="0" xfId="0" applyFont="1" applyFill="1"/>
    <xf numFmtId="0" fontId="0" fillId="0" borderId="0" xfId="0" applyFill="1"/>
    <xf numFmtId="0" fontId="26" fillId="0" borderId="0" xfId="0" applyFont="1" applyFill="1"/>
    <xf numFmtId="0" fontId="24" fillId="0" borderId="0" xfId="0" applyFont="1" applyFill="1"/>
    <xf numFmtId="0" fontId="9" fillId="0" borderId="0" xfId="0" applyFont="1" applyFill="1"/>
    <xf numFmtId="0" fontId="26" fillId="0" borderId="0" xfId="0" applyFont="1" applyFill="1" applyAlignment="1">
      <alignment horizontal="left"/>
    </xf>
    <xf numFmtId="0" fontId="11" fillId="0" borderId="0" xfId="0" applyFont="1" applyFill="1"/>
    <xf numFmtId="0" fontId="31" fillId="0" borderId="0" xfId="0" applyFont="1" applyFill="1"/>
    <xf numFmtId="0" fontId="7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9" fillId="12" borderId="3" xfId="0" applyFont="1" applyFill="1" applyBorder="1" applyAlignment="1">
      <alignment horizontal="center"/>
    </xf>
    <xf numFmtId="0" fontId="6" fillId="0" borderId="4" xfId="0" applyFont="1" applyFill="1" applyBorder="1"/>
    <xf numFmtId="0" fontId="9" fillId="9" borderId="12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30" fillId="0" borderId="3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 wrapText="1"/>
    </xf>
    <xf numFmtId="0" fontId="17" fillId="12" borderId="22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0" fillId="12" borderId="22" xfId="0" applyFont="1" applyFill="1" applyBorder="1" applyAlignment="1">
      <alignment horizontal="center" vertical="center" wrapText="1"/>
    </xf>
    <xf numFmtId="0" fontId="20" fillId="12" borderId="9" xfId="0" applyFont="1" applyFill="1" applyBorder="1" applyAlignment="1">
      <alignment horizontal="center" vertical="center" wrapText="1"/>
    </xf>
    <xf numFmtId="0" fontId="30" fillId="12" borderId="3" xfId="0" applyFont="1" applyFill="1" applyBorder="1" applyAlignment="1">
      <alignment horizontal="center" vertical="center" wrapText="1"/>
    </xf>
    <xf numFmtId="0" fontId="30" fillId="12" borderId="22" xfId="0" applyFont="1" applyFill="1" applyBorder="1" applyAlignment="1">
      <alignment horizontal="center" vertical="center" wrapText="1"/>
    </xf>
    <xf numFmtId="0" fontId="30" fillId="12" borderId="9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6" fillId="0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left"/>
    </xf>
    <xf numFmtId="0" fontId="12" fillId="3" borderId="26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2" fillId="12" borderId="3" xfId="0" applyFont="1" applyFill="1" applyBorder="1" applyAlignment="1">
      <alignment horizontal="center" vertical="center" wrapText="1"/>
    </xf>
    <xf numFmtId="0" fontId="12" fillId="12" borderId="23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11" borderId="19" xfId="0" applyFont="1" applyFill="1" applyBorder="1" applyAlignment="1">
      <alignment horizontal="center" vertical="center"/>
    </xf>
    <xf numFmtId="0" fontId="9" fillId="11" borderId="20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la/Ustawienia%20lokalne/Temporary%20Internet%20Files/Content.IE5/8B7NQ0HL/SYLABUSY/Ignatianum_POLITOLOGIA_stopien_1_siatka_przedmiotow_2007-04-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jęć"/>
      <sheetName val="Arkusz2"/>
      <sheetName val="Arkusz3"/>
    </sheetNames>
    <sheetDataSet>
      <sheetData sheetId="0"/>
      <sheetData sheetId="1">
        <row r="4">
          <cell r="C4" t="str">
            <v>Ekonomia</v>
          </cell>
          <cell r="E4" t="str">
            <v>magisterskie 5 letnie</v>
          </cell>
          <cell r="F4" t="str">
            <v>Stacjonarne</v>
          </cell>
        </row>
        <row r="5">
          <cell r="C5" t="str">
            <v>Administracja</v>
          </cell>
          <cell r="E5" t="str">
            <v>stacjonarne I stopnia</v>
          </cell>
          <cell r="F5" t="str">
            <v>Niestacjonarne</v>
          </cell>
        </row>
        <row r="6">
          <cell r="C6" t="str">
            <v>Stosunki międzynarodowe</v>
          </cell>
          <cell r="E6" t="str">
            <v xml:space="preserve">stacjonarne II stopnia </v>
          </cell>
        </row>
        <row r="7">
          <cell r="C7" t="str">
            <v>Gospodarka i Administracja Publiczna</v>
          </cell>
          <cell r="E7" t="str">
            <v>zaoczne I stopnia</v>
          </cell>
        </row>
        <row r="8">
          <cell r="C8" t="str">
            <v>Europeistyka</v>
          </cell>
          <cell r="E8" t="str">
            <v>zaoczne II stopina</v>
          </cell>
        </row>
        <row r="9">
          <cell r="C9" t="str">
            <v>Międzynarodowe stosunki gospodarcze</v>
          </cell>
          <cell r="E9" t="str">
            <v>wieczorowe I stopnia</v>
          </cell>
        </row>
        <row r="10">
          <cell r="C10" t="str">
            <v>Stosunki międzynarodowe</v>
          </cell>
          <cell r="E10" t="str">
            <v>wieczorowe II stopnia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0"/>
  <sheetViews>
    <sheetView tabSelected="1" zoomScale="90" zoomScaleNormal="90" zoomScaleSheetLayoutView="100" workbookViewId="0">
      <selection activeCell="B8" sqref="B8"/>
    </sheetView>
  </sheetViews>
  <sheetFormatPr defaultRowHeight="14.25"/>
  <cols>
    <col min="1" max="1" width="2.625" style="10" customWidth="1"/>
    <col min="2" max="2" width="52.375" style="10" customWidth="1"/>
    <col min="3" max="3" width="8.5" style="10" customWidth="1"/>
    <col min="4" max="4" width="4.625" style="11" customWidth="1"/>
    <col min="5" max="5" width="5.25" style="11" customWidth="1"/>
    <col min="6" max="6" width="5.375" style="11" customWidth="1"/>
    <col min="7" max="7" width="5.25" style="11" customWidth="1"/>
    <col min="8" max="8" width="6.75" style="11" customWidth="1"/>
    <col min="9" max="9" width="8.25" style="11" customWidth="1"/>
    <col min="10" max="10" width="8.625" style="11" customWidth="1"/>
    <col min="11" max="11" width="5.375" style="11" customWidth="1"/>
    <col min="12" max="14" width="3.625" style="10" customWidth="1"/>
    <col min="15" max="15" width="4.5" style="10" customWidth="1"/>
    <col min="16" max="17" width="3.625" style="10" customWidth="1"/>
    <col min="18" max="18" width="3.875" style="10" bestFit="1" customWidth="1"/>
    <col min="19" max="20" width="3.625" style="10" customWidth="1"/>
    <col min="21" max="21" width="3.125" style="10" customWidth="1"/>
    <col min="22" max="23" width="3.625" style="10" customWidth="1"/>
    <col min="24" max="24" width="3.75" style="10" customWidth="1"/>
    <col min="25" max="26" width="3.625" style="10" customWidth="1"/>
    <col min="27" max="27" width="3.75" style="10" customWidth="1"/>
    <col min="28" max="29" width="3.625" style="10" customWidth="1"/>
    <col min="30" max="30" width="6.5" customWidth="1"/>
  </cols>
  <sheetData>
    <row r="1" spans="1:30">
      <c r="A1" s="83"/>
      <c r="B1" s="22"/>
      <c r="C1" s="22"/>
      <c r="D1" s="65"/>
      <c r="E1" s="65"/>
      <c r="F1" s="65"/>
      <c r="G1" s="65"/>
      <c r="H1" s="65"/>
      <c r="I1" s="65"/>
      <c r="J1" s="65"/>
      <c r="K1" s="65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30">
      <c r="A2" s="22"/>
      <c r="B2" s="22" t="s">
        <v>162</v>
      </c>
      <c r="C2" s="22"/>
      <c r="D2" s="65"/>
      <c r="E2" s="65"/>
      <c r="F2" s="65"/>
      <c r="G2" s="65"/>
      <c r="H2" s="65"/>
      <c r="I2" s="65"/>
      <c r="J2" s="65"/>
      <c r="K2" s="65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30">
      <c r="A3" s="66" t="s">
        <v>0</v>
      </c>
      <c r="B3" s="22"/>
      <c r="C3" s="22"/>
      <c r="D3" s="65"/>
      <c r="E3" s="65"/>
      <c r="F3" s="65"/>
      <c r="G3" s="65"/>
      <c r="H3" s="65"/>
      <c r="I3" s="65"/>
      <c r="J3" s="65"/>
      <c r="K3" s="65"/>
      <c r="L3" s="58"/>
      <c r="M3" s="58"/>
      <c r="N3" s="58"/>
      <c r="O3" s="58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spans="1:30" ht="15">
      <c r="A4" s="21" t="s">
        <v>163</v>
      </c>
      <c r="B4" s="1"/>
      <c r="C4" s="1"/>
      <c r="D4" s="16"/>
      <c r="E4" s="16"/>
      <c r="F4" s="16"/>
      <c r="G4" s="2"/>
      <c r="H4" s="2"/>
      <c r="I4" s="2"/>
      <c r="J4" s="2"/>
      <c r="K4" s="2"/>
      <c r="L4"/>
      <c r="M4"/>
      <c r="N4"/>
      <c r="O4"/>
      <c r="P4" s="22"/>
      <c r="Q4" s="22"/>
      <c r="R4" s="22"/>
      <c r="S4"/>
      <c r="T4"/>
      <c r="U4" s="22"/>
      <c r="V4" s="22"/>
      <c r="W4" s="22"/>
      <c r="X4" s="22"/>
      <c r="Y4" s="22"/>
      <c r="Z4" s="22"/>
      <c r="AA4" s="22"/>
      <c r="AB4" s="22"/>
      <c r="AC4" s="22"/>
    </row>
    <row r="5" spans="1:30" ht="15.75">
      <c r="A5" s="3" t="s">
        <v>1</v>
      </c>
      <c r="B5" s="22"/>
      <c r="C5" s="34" t="s">
        <v>2</v>
      </c>
      <c r="D5" s="65"/>
      <c r="E5" s="65"/>
      <c r="F5" s="65"/>
      <c r="G5" s="65"/>
      <c r="H5" s="34"/>
      <c r="I5"/>
      <c r="J5"/>
      <c r="K5" s="38"/>
      <c r="L5" s="22"/>
      <c r="M5" s="22"/>
      <c r="N5" s="48"/>
      <c r="O5"/>
      <c r="P5"/>
      <c r="Q5" s="22"/>
      <c r="R5" s="58"/>
      <c r="S5"/>
      <c r="T5"/>
      <c r="U5" s="22"/>
      <c r="V5" s="22"/>
      <c r="W5" s="22"/>
      <c r="X5" s="22"/>
      <c r="Y5" s="22"/>
      <c r="Z5" s="22"/>
      <c r="AA5" s="22"/>
      <c r="AB5" s="22"/>
      <c r="AC5" s="22"/>
    </row>
    <row r="6" spans="1:30" ht="15.75">
      <c r="A6" s="3" t="s">
        <v>3</v>
      </c>
      <c r="B6" s="22"/>
      <c r="C6" s="35" t="s">
        <v>4</v>
      </c>
      <c r="D6" s="65"/>
      <c r="E6" s="65"/>
      <c r="F6" s="65"/>
      <c r="G6" s="65"/>
      <c r="H6" s="48"/>
      <c r="I6" s="48"/>
      <c r="J6"/>
      <c r="K6" s="58"/>
      <c r="L6"/>
      <c r="M6" s="22"/>
      <c r="N6" s="49"/>
      <c r="O6" s="38"/>
      <c r="P6"/>
      <c r="Q6" s="22"/>
      <c r="R6"/>
      <c r="S6"/>
      <c r="T6"/>
      <c r="U6" s="22"/>
      <c r="V6" s="22"/>
      <c r="W6" s="22"/>
      <c r="X6" s="22"/>
      <c r="Y6" s="22"/>
      <c r="Z6" s="22"/>
      <c r="AA6" s="22"/>
      <c r="AB6" s="22"/>
      <c r="AC6" s="22"/>
    </row>
    <row r="7" spans="1:30" ht="15.75">
      <c r="A7" s="3"/>
      <c r="B7" s="22"/>
      <c r="C7" s="35" t="s">
        <v>5</v>
      </c>
      <c r="D7" s="65"/>
      <c r="E7" s="65"/>
      <c r="F7" s="65"/>
      <c r="G7" s="65"/>
      <c r="H7" s="49"/>
      <c r="I7" s="49"/>
      <c r="J7"/>
      <c r="K7"/>
      <c r="L7"/>
      <c r="M7" s="22"/>
      <c r="N7"/>
      <c r="O7"/>
      <c r="P7"/>
      <c r="Q7" s="22"/>
      <c r="R7"/>
      <c r="S7"/>
      <c r="T7"/>
      <c r="U7" s="22"/>
      <c r="V7" s="22"/>
      <c r="W7" s="22"/>
      <c r="X7" s="22"/>
      <c r="Y7" s="22"/>
      <c r="Z7" s="22"/>
      <c r="AA7" s="22"/>
      <c r="AB7" s="22"/>
      <c r="AC7" s="33"/>
    </row>
    <row r="8" spans="1:30" ht="15.75">
      <c r="A8" s="3"/>
      <c r="B8" s="22"/>
      <c r="C8" s="35" t="s">
        <v>6</v>
      </c>
      <c r="D8" s="65"/>
      <c r="E8" s="65"/>
      <c r="F8" s="65"/>
      <c r="G8" s="65"/>
      <c r="H8"/>
      <c r="I8"/>
      <c r="J8"/>
      <c r="K8"/>
      <c r="L8"/>
      <c r="M8" s="22"/>
      <c r="N8"/>
      <c r="O8"/>
      <c r="P8"/>
      <c r="Q8" s="22"/>
      <c r="R8"/>
      <c r="S8"/>
      <c r="T8"/>
      <c r="U8" s="22"/>
      <c r="V8" s="22"/>
      <c r="W8" s="22"/>
      <c r="X8" s="22"/>
      <c r="Y8" s="22"/>
      <c r="Z8" s="22"/>
      <c r="AA8" s="22"/>
      <c r="AB8" s="22"/>
      <c r="AC8" s="22"/>
    </row>
    <row r="9" spans="1:30" ht="15.75">
      <c r="A9" s="3"/>
      <c r="B9" s="22"/>
      <c r="C9" s="35" t="s">
        <v>7</v>
      </c>
      <c r="D9" s="65"/>
      <c r="E9" s="65"/>
      <c r="F9" s="65"/>
      <c r="G9" s="65"/>
      <c r="H9"/>
      <c r="I9" s="38"/>
      <c r="J9"/>
      <c r="K9"/>
      <c r="L9" s="22"/>
      <c r="M9" s="22"/>
      <c r="N9" s="48"/>
      <c r="O9"/>
      <c r="P9" s="22"/>
      <c r="Q9" s="22"/>
      <c r="R9" s="48"/>
      <c r="S9"/>
      <c r="T9" s="48"/>
      <c r="U9" s="22"/>
      <c r="V9" s="22"/>
      <c r="W9" s="22"/>
      <c r="X9" s="22"/>
      <c r="Y9" s="22"/>
      <c r="Z9" s="22"/>
      <c r="AA9" s="22"/>
      <c r="AB9" s="22"/>
      <c r="AC9" s="22"/>
    </row>
    <row r="10" spans="1:30" ht="15.75">
      <c r="A10" s="3" t="s">
        <v>8</v>
      </c>
      <c r="B10" s="22"/>
      <c r="C10" s="34" t="s">
        <v>9</v>
      </c>
      <c r="D10" s="65"/>
      <c r="E10" s="65"/>
      <c r="F10" s="65"/>
      <c r="G10" s="65"/>
      <c r="H10" s="48"/>
      <c r="I10"/>
      <c r="J10"/>
      <c r="K10" s="162"/>
      <c r="L10"/>
      <c r="M10" s="22"/>
      <c r="N10" s="49"/>
      <c r="O10"/>
      <c r="P10"/>
      <c r="Q10" s="22"/>
      <c r="R10" s="49"/>
      <c r="S10" s="38"/>
      <c r="T10"/>
      <c r="U10" s="22"/>
      <c r="V10" s="22"/>
      <c r="W10" s="22"/>
      <c r="X10" s="22"/>
      <c r="Y10" s="22"/>
      <c r="Z10" s="22"/>
      <c r="AA10" s="22"/>
      <c r="AB10" s="22"/>
      <c r="AC10" s="22"/>
    </row>
    <row r="11" spans="1:30" ht="15.75">
      <c r="A11" s="3" t="s">
        <v>10</v>
      </c>
      <c r="B11" s="22"/>
      <c r="C11" s="34" t="s">
        <v>11</v>
      </c>
      <c r="D11" s="65"/>
      <c r="E11" s="65"/>
      <c r="F11" s="65"/>
      <c r="G11" s="65"/>
      <c r="H11" s="49"/>
      <c r="I11"/>
      <c r="J11"/>
      <c r="K11" s="161"/>
      <c r="L11" s="48"/>
      <c r="M11" s="22"/>
      <c r="N11" s="50"/>
      <c r="O11"/>
      <c r="P11"/>
      <c r="Q11" s="22"/>
      <c r="R11"/>
      <c r="S11"/>
      <c r="T11"/>
      <c r="U11" s="22"/>
      <c r="V11" s="22"/>
      <c r="W11" s="22"/>
      <c r="X11" s="22"/>
      <c r="Y11" s="22"/>
      <c r="Z11" s="22"/>
      <c r="AA11" s="22"/>
      <c r="AB11" s="22"/>
      <c r="AC11" s="22"/>
    </row>
    <row r="12" spans="1:30" ht="15.75">
      <c r="A12" s="3" t="s">
        <v>12</v>
      </c>
      <c r="B12" s="22"/>
      <c r="C12" s="34" t="s">
        <v>13</v>
      </c>
      <c r="D12" s="65"/>
      <c r="E12" s="65"/>
      <c r="F12" s="65"/>
      <c r="G12"/>
      <c r="H12"/>
      <c r="I12"/>
      <c r="J12"/>
      <c r="K12" s="161"/>
      <c r="L12" s="48"/>
      <c r="M12" s="22"/>
      <c r="N12" s="50"/>
      <c r="O12"/>
      <c r="P12"/>
      <c r="Q12" s="22"/>
      <c r="R12"/>
      <c r="S12"/>
      <c r="T12"/>
      <c r="U12" s="22"/>
      <c r="V12" s="22"/>
      <c r="W12" s="22"/>
      <c r="X12" s="22"/>
      <c r="Y12" s="22"/>
      <c r="Z12" s="22"/>
      <c r="AA12" s="22"/>
      <c r="AB12" s="22"/>
      <c r="AC12" s="22"/>
    </row>
    <row r="13" spans="1:30" ht="15.75">
      <c r="A13" s="3" t="s">
        <v>14</v>
      </c>
      <c r="B13" s="22"/>
      <c r="C13" s="34">
        <f>SUM(K122)</f>
        <v>180</v>
      </c>
      <c r="D13" s="65"/>
      <c r="E13" s="65"/>
      <c r="F13" s="65"/>
      <c r="G13" s="48"/>
      <c r="H13"/>
      <c r="I13"/>
      <c r="J13"/>
      <c r="K13" s="161"/>
      <c r="L13" s="48"/>
      <c r="M13" s="22"/>
      <c r="N13" s="50"/>
      <c r="O13"/>
      <c r="P13" s="22"/>
      <c r="Q13" s="22"/>
      <c r="R13" s="48"/>
      <c r="S13"/>
      <c r="T13" s="48"/>
      <c r="U13" s="22"/>
      <c r="V13" s="22"/>
      <c r="W13" s="22"/>
      <c r="X13" s="22"/>
      <c r="Y13" s="22"/>
      <c r="Z13" s="22"/>
      <c r="AA13" s="22"/>
      <c r="AB13" s="22"/>
      <c r="AC13" s="22"/>
    </row>
    <row r="14" spans="1:30" ht="15.75">
      <c r="A14" s="3" t="s">
        <v>15</v>
      </c>
      <c r="B14" s="22"/>
      <c r="C14" s="34">
        <f>SUM(H122)</f>
        <v>1800</v>
      </c>
      <c r="D14" s="65"/>
      <c r="E14" s="65"/>
      <c r="F14" s="65"/>
      <c r="G14" s="49"/>
      <c r="H14"/>
      <c r="I14"/>
      <c r="J14"/>
      <c r="K14" s="22"/>
      <c r="L14"/>
      <c r="M14"/>
      <c r="N14"/>
      <c r="O14" s="162"/>
      <c r="P14"/>
      <c r="Q14" s="22"/>
      <c r="R14" s="49"/>
      <c r="S14"/>
      <c r="T14"/>
      <c r="U14" s="22"/>
      <c r="V14" s="22"/>
      <c r="W14" s="22"/>
      <c r="X14" s="22"/>
      <c r="Y14" s="22"/>
      <c r="Z14" s="22"/>
      <c r="AA14" s="22"/>
      <c r="AB14" s="22"/>
      <c r="AC14" s="22"/>
    </row>
    <row r="15" spans="1:30" ht="15.75">
      <c r="A15" s="3" t="s">
        <v>16</v>
      </c>
      <c r="B15" s="22"/>
      <c r="C15" s="66">
        <f>SUM(H115,H122)</f>
        <v>2100</v>
      </c>
      <c r="D15" s="65"/>
      <c r="E15" s="65"/>
      <c r="F15" s="65"/>
      <c r="G15" s="50"/>
      <c r="H15"/>
      <c r="I15"/>
      <c r="J15"/>
      <c r="K15" s="22"/>
      <c r="L15"/>
      <c r="M15"/>
      <c r="N15"/>
      <c r="O15" s="161"/>
      <c r="P15" s="48"/>
      <c r="Q15" s="22"/>
      <c r="R15" s="50"/>
      <c r="S15"/>
      <c r="T15"/>
      <c r="U15" s="22"/>
      <c r="V15" s="22"/>
      <c r="W15" s="22"/>
      <c r="X15" s="22"/>
      <c r="Y15" s="22"/>
      <c r="Z15" s="22"/>
      <c r="AA15" s="22"/>
      <c r="AB15" s="22"/>
      <c r="AC15" s="22"/>
      <c r="AD15" s="48"/>
    </row>
    <row r="16" spans="1:30" ht="15.75">
      <c r="A16" s="3" t="s">
        <v>17</v>
      </c>
      <c r="B16" s="22"/>
      <c r="C16" s="66">
        <f>SUM(H115,H122,I122)</f>
        <v>2535</v>
      </c>
      <c r="D16" s="65"/>
      <c r="E16" s="65"/>
      <c r="F16" s="65"/>
      <c r="G16" s="50"/>
      <c r="H16"/>
      <c r="I16"/>
      <c r="J16" s="22"/>
      <c r="K16" s="22"/>
      <c r="L16" s="48"/>
      <c r="M16"/>
      <c r="N16"/>
      <c r="O16" s="127"/>
      <c r="P16" s="48"/>
      <c r="Q16" s="22"/>
      <c r="R16" s="50"/>
      <c r="S16"/>
      <c r="T16"/>
      <c r="U16" s="22"/>
      <c r="V16" s="22"/>
      <c r="W16" s="22"/>
      <c r="X16" s="22"/>
      <c r="Y16" s="22"/>
      <c r="Z16" s="22"/>
      <c r="AA16" s="22"/>
      <c r="AB16" s="22"/>
      <c r="AC16" s="22"/>
      <c r="AD16" s="48"/>
    </row>
    <row r="17" spans="1:32" ht="15.75">
      <c r="A17" s="3" t="s">
        <v>18</v>
      </c>
      <c r="B17" s="22"/>
      <c r="C17" s="66">
        <f>SUM(J122)</f>
        <v>4500</v>
      </c>
      <c r="D17" s="65"/>
      <c r="E17" s="65"/>
      <c r="F17" s="65"/>
      <c r="G17" s="50"/>
      <c r="H17"/>
      <c r="I17" s="162"/>
      <c r="J17"/>
      <c r="K17" s="22"/>
      <c r="L17" s="49"/>
      <c r="M17"/>
      <c r="N17"/>
      <c r="O17" s="127"/>
      <c r="P17" s="48"/>
      <c r="Q17" s="22"/>
      <c r="R17" s="50"/>
      <c r="S17"/>
      <c r="T17"/>
      <c r="U17" s="22"/>
      <c r="V17" s="22"/>
      <c r="W17" s="22"/>
      <c r="X17" s="22"/>
      <c r="Y17" s="22"/>
      <c r="Z17" s="22"/>
      <c r="AA17" s="22"/>
      <c r="AB17" s="22"/>
      <c r="AC17" s="22"/>
      <c r="AD17" s="48"/>
    </row>
    <row r="18" spans="1:32" ht="15.75">
      <c r="A18" s="3"/>
      <c r="B18" s="22"/>
      <c r="C18" s="22"/>
      <c r="D18" s="65"/>
      <c r="E18" s="65"/>
      <c r="F18" s="65"/>
      <c r="G18" s="50"/>
      <c r="H18"/>
      <c r="I18" s="161"/>
      <c r="J18" s="48"/>
      <c r="K18" s="22"/>
      <c r="L18" s="50"/>
      <c r="M18"/>
      <c r="N18" s="127"/>
      <c r="O18" s="127"/>
      <c r="P18" s="48"/>
      <c r="Q18" s="22"/>
      <c r="R18" s="50"/>
      <c r="S18"/>
      <c r="T18"/>
      <c r="U18" s="22"/>
      <c r="V18" s="22"/>
      <c r="W18" s="22"/>
      <c r="X18" s="22"/>
      <c r="Y18" s="22"/>
      <c r="Z18" s="22"/>
      <c r="AA18" s="22"/>
      <c r="AB18" s="22"/>
      <c r="AC18" s="22"/>
      <c r="AD18" s="48"/>
    </row>
    <row r="19" spans="1:32" ht="15">
      <c r="A19" s="59" t="s">
        <v>19</v>
      </c>
      <c r="B19" s="22"/>
      <c r="C19" s="22"/>
      <c r="D19" s="65"/>
      <c r="E19" s="65"/>
      <c r="F19" s="65"/>
      <c r="G19" s="50"/>
      <c r="H19"/>
      <c r="I19" s="161"/>
      <c r="J19" s="48"/>
      <c r="K19" s="22"/>
      <c r="L19" s="50"/>
      <c r="M19"/>
      <c r="N19" s="127"/>
      <c r="O19" s="127"/>
      <c r="P19" s="48"/>
      <c r="Q19" s="22"/>
      <c r="R19" s="50"/>
      <c r="S19"/>
      <c r="T19"/>
      <c r="U19" s="22"/>
      <c r="V19" s="22"/>
      <c r="W19" s="22"/>
      <c r="X19" s="22"/>
      <c r="Y19" s="22"/>
      <c r="Z19" s="22"/>
      <c r="AA19" s="22"/>
      <c r="AB19" s="22"/>
      <c r="AC19" s="22"/>
      <c r="AD19" s="48"/>
    </row>
    <row r="20" spans="1:32" ht="15">
      <c r="A20" s="33" t="s">
        <v>20</v>
      </c>
      <c r="B20" s="22"/>
      <c r="C20" s="22"/>
      <c r="D20" s="65"/>
      <c r="E20" s="65"/>
      <c r="F20" s="65"/>
      <c r="G20" s="50"/>
      <c r="H20"/>
      <c r="I20" s="161"/>
      <c r="J20" s="48"/>
      <c r="K20" s="22"/>
      <c r="L20" s="50"/>
      <c r="M20"/>
      <c r="N20" s="127"/>
      <c r="O20" s="127"/>
      <c r="P20" s="48"/>
      <c r="Q20" s="22"/>
      <c r="R20" s="50"/>
      <c r="S20"/>
      <c r="T20"/>
      <c r="U20" s="22"/>
      <c r="V20" s="22"/>
      <c r="W20" s="22"/>
      <c r="X20" s="22"/>
      <c r="Y20" s="22"/>
      <c r="Z20" s="22"/>
      <c r="AA20" s="22"/>
      <c r="AB20" s="22"/>
      <c r="AC20" s="22"/>
      <c r="AD20" s="48"/>
    </row>
    <row r="21" spans="1:32" ht="15.75">
      <c r="A21" s="33" t="s">
        <v>21</v>
      </c>
      <c r="B21" s="22"/>
      <c r="C21" s="22"/>
      <c r="D21" s="65"/>
      <c r="E21" s="65"/>
      <c r="F21" s="65"/>
      <c r="G21" s="65"/>
      <c r="H21" s="34"/>
      <c r="I21" s="34"/>
      <c r="J21" s="34"/>
      <c r="K21" s="5"/>
      <c r="L21" s="50"/>
      <c r="M21"/>
      <c r="N21" s="127"/>
      <c r="O21" s="127"/>
      <c r="P21" s="48"/>
      <c r="Q21" s="22"/>
      <c r="R21" s="50"/>
      <c r="S21"/>
      <c r="T21"/>
      <c r="U21" s="22"/>
      <c r="V21" s="22"/>
      <c r="W21" s="22"/>
      <c r="X21" s="22"/>
      <c r="Y21" s="22"/>
      <c r="Z21" s="22"/>
      <c r="AA21" s="22"/>
      <c r="AB21" s="22"/>
      <c r="AC21" s="22"/>
      <c r="AD21" s="48"/>
    </row>
    <row r="22" spans="1:32" ht="15.75">
      <c r="A22" s="33" t="s">
        <v>22</v>
      </c>
      <c r="B22" s="22"/>
      <c r="C22" s="22"/>
      <c r="D22" s="65"/>
      <c r="E22" s="65"/>
      <c r="F22" s="65"/>
      <c r="G22" s="65"/>
      <c r="H22" s="34"/>
      <c r="I22" s="34"/>
      <c r="J22" s="34"/>
      <c r="K22" s="5"/>
      <c r="L22" s="50"/>
      <c r="M22"/>
      <c r="N22" s="127"/>
      <c r="O22" s="127"/>
      <c r="P22" s="48"/>
      <c r="Q22" s="22"/>
      <c r="R22" s="50"/>
      <c r="S22"/>
      <c r="T22"/>
      <c r="U22" s="22"/>
      <c r="V22" s="22"/>
      <c r="W22" s="22"/>
      <c r="X22" s="22"/>
      <c r="Y22" s="22"/>
      <c r="Z22" s="22"/>
      <c r="AA22" s="22"/>
      <c r="AB22" s="22"/>
      <c r="AC22" s="22"/>
      <c r="AD22" s="48"/>
    </row>
    <row r="23" spans="1:32" ht="15.75">
      <c r="A23" s="33" t="s">
        <v>23</v>
      </c>
      <c r="B23" s="22"/>
      <c r="C23" s="22"/>
      <c r="D23" s="65"/>
      <c r="E23" s="65"/>
      <c r="F23" s="65"/>
      <c r="G23" s="4"/>
      <c r="H23" s="4"/>
      <c r="I23" s="4"/>
      <c r="J23" s="4"/>
      <c r="K23" s="5"/>
      <c r="L23" s="48"/>
      <c r="M23" s="48"/>
      <c r="N23" s="6"/>
      <c r="O23" s="6"/>
      <c r="P23" s="22"/>
      <c r="Q23" s="22"/>
      <c r="R23" s="48"/>
      <c r="S23" s="48"/>
      <c r="T23" s="48"/>
      <c r="U23" s="22"/>
      <c r="V23" s="22"/>
      <c r="W23" s="22"/>
      <c r="X23" s="22"/>
      <c r="Y23" s="22"/>
      <c r="Z23" s="22"/>
      <c r="AA23" s="22"/>
      <c r="AB23" s="22"/>
      <c r="AC23" s="22"/>
    </row>
    <row r="24" spans="1:32" s="9" customFormat="1" ht="15" customHeight="1">
      <c r="A24" s="221" t="s">
        <v>24</v>
      </c>
      <c r="B24" s="224" t="s">
        <v>25</v>
      </c>
      <c r="C24" s="227" t="s">
        <v>26</v>
      </c>
      <c r="D24" s="185" t="s">
        <v>27</v>
      </c>
      <c r="E24" s="185" t="s">
        <v>28</v>
      </c>
      <c r="F24" s="185" t="s">
        <v>29</v>
      </c>
      <c r="G24" s="185" t="s">
        <v>30</v>
      </c>
      <c r="H24" s="195" t="s">
        <v>31</v>
      </c>
      <c r="I24" s="192" t="s">
        <v>32</v>
      </c>
      <c r="J24" s="189" t="s">
        <v>33</v>
      </c>
      <c r="K24" s="230" t="s">
        <v>14</v>
      </c>
      <c r="L24" s="188" t="s">
        <v>34</v>
      </c>
      <c r="M24" s="188"/>
      <c r="N24" s="188"/>
      <c r="O24" s="188"/>
      <c r="P24" s="188"/>
      <c r="Q24" s="188"/>
      <c r="R24" s="188" t="s">
        <v>35</v>
      </c>
      <c r="S24" s="188"/>
      <c r="T24" s="188"/>
      <c r="U24" s="188"/>
      <c r="V24" s="188"/>
      <c r="W24" s="188"/>
      <c r="X24" s="188" t="s">
        <v>36</v>
      </c>
      <c r="Y24" s="188"/>
      <c r="Z24" s="188"/>
      <c r="AA24" s="188"/>
      <c r="AB24" s="188"/>
      <c r="AC24" s="188"/>
      <c r="AD24" s="38"/>
      <c r="AE24" s="38"/>
      <c r="AF24"/>
    </row>
    <row r="25" spans="1:32" s="9" customFormat="1" ht="37.5" customHeight="1">
      <c r="A25" s="222"/>
      <c r="B25" s="225"/>
      <c r="C25" s="228"/>
      <c r="D25" s="186"/>
      <c r="E25" s="186"/>
      <c r="F25" s="186"/>
      <c r="G25" s="186"/>
      <c r="H25" s="196"/>
      <c r="I25" s="193"/>
      <c r="J25" s="190"/>
      <c r="K25" s="231"/>
      <c r="L25" s="207" t="s">
        <v>37</v>
      </c>
      <c r="M25" s="208"/>
      <c r="N25" s="209"/>
      <c r="O25" s="210" t="s">
        <v>38</v>
      </c>
      <c r="P25" s="211"/>
      <c r="Q25" s="212"/>
      <c r="R25" s="201" t="s">
        <v>39</v>
      </c>
      <c r="S25" s="202"/>
      <c r="T25" s="203"/>
      <c r="U25" s="204" t="s">
        <v>40</v>
      </c>
      <c r="V25" s="205"/>
      <c r="W25" s="206"/>
      <c r="X25" s="198" t="s">
        <v>41</v>
      </c>
      <c r="Y25" s="199"/>
      <c r="Z25" s="200"/>
      <c r="AA25" s="180" t="s">
        <v>42</v>
      </c>
      <c r="AB25" s="181"/>
      <c r="AC25" s="182"/>
      <c r="AD25" s="38"/>
      <c r="AE25" s="38"/>
      <c r="AF25" s="38"/>
    </row>
    <row r="26" spans="1:32" s="9" customFormat="1" ht="12.75" hidden="1" customHeight="1">
      <c r="A26" s="222"/>
      <c r="B26" s="225"/>
      <c r="C26" s="228"/>
      <c r="D26" s="186"/>
      <c r="E26" s="186"/>
      <c r="F26" s="186"/>
      <c r="G26" s="186"/>
      <c r="H26" s="196"/>
      <c r="I26" s="193"/>
      <c r="J26" s="190"/>
      <c r="K26" s="231"/>
      <c r="L26" s="41" t="s">
        <v>43</v>
      </c>
      <c r="M26" s="101" t="s">
        <v>44</v>
      </c>
      <c r="N26" s="15" t="s">
        <v>14</v>
      </c>
      <c r="O26" s="31" t="s">
        <v>43</v>
      </c>
      <c r="P26" s="101" t="s">
        <v>44</v>
      </c>
      <c r="Q26" s="15" t="s">
        <v>14</v>
      </c>
      <c r="R26" s="31" t="s">
        <v>43</v>
      </c>
      <c r="S26" s="101" t="s">
        <v>44</v>
      </c>
      <c r="T26" s="15" t="s">
        <v>14</v>
      </c>
      <c r="U26" s="31" t="s">
        <v>43</v>
      </c>
      <c r="V26" s="101" t="s">
        <v>44</v>
      </c>
      <c r="W26" s="15" t="s">
        <v>14</v>
      </c>
      <c r="X26" s="31" t="s">
        <v>43</v>
      </c>
      <c r="Y26" s="101" t="s">
        <v>44</v>
      </c>
      <c r="Z26" s="15" t="s">
        <v>14</v>
      </c>
      <c r="AA26" s="31" t="s">
        <v>43</v>
      </c>
      <c r="AB26" s="101" t="s">
        <v>44</v>
      </c>
      <c r="AC26" s="15" t="s">
        <v>14</v>
      </c>
      <c r="AD26" s="38"/>
      <c r="AE26" s="38"/>
      <c r="AF26" s="38"/>
    </row>
    <row r="27" spans="1:32" s="9" customFormat="1" ht="12.75" customHeight="1">
      <c r="A27" s="223"/>
      <c r="B27" s="226"/>
      <c r="C27" s="229"/>
      <c r="D27" s="187"/>
      <c r="E27" s="187"/>
      <c r="F27" s="187"/>
      <c r="G27" s="187"/>
      <c r="H27" s="197"/>
      <c r="I27" s="194"/>
      <c r="J27" s="191"/>
      <c r="K27" s="232"/>
      <c r="L27" s="41" t="s">
        <v>43</v>
      </c>
      <c r="M27" s="101" t="s">
        <v>45</v>
      </c>
      <c r="N27" s="15" t="s">
        <v>46</v>
      </c>
      <c r="O27" s="31" t="s">
        <v>43</v>
      </c>
      <c r="P27" s="101" t="s">
        <v>45</v>
      </c>
      <c r="Q27" s="15" t="s">
        <v>46</v>
      </c>
      <c r="R27" s="31" t="s">
        <v>43</v>
      </c>
      <c r="S27" s="101" t="s">
        <v>45</v>
      </c>
      <c r="T27" s="15" t="s">
        <v>46</v>
      </c>
      <c r="U27" s="31" t="s">
        <v>43</v>
      </c>
      <c r="V27" s="101" t="s">
        <v>45</v>
      </c>
      <c r="W27" s="15" t="s">
        <v>46</v>
      </c>
      <c r="X27" s="31" t="s">
        <v>43</v>
      </c>
      <c r="Y27" s="101" t="s">
        <v>45</v>
      </c>
      <c r="Z27" s="15" t="s">
        <v>46</v>
      </c>
      <c r="AA27" s="31" t="s">
        <v>43</v>
      </c>
      <c r="AB27" s="101" t="s">
        <v>45</v>
      </c>
      <c r="AC27" s="15" t="s">
        <v>46</v>
      </c>
      <c r="AD27" s="38"/>
      <c r="AE27" s="38"/>
      <c r="AF27" s="38"/>
    </row>
    <row r="28" spans="1:32" s="9" customFormat="1">
      <c r="A28" s="12" t="s">
        <v>47</v>
      </c>
      <c r="B28" s="128"/>
      <c r="C28" s="129"/>
      <c r="D28" s="129"/>
      <c r="E28" s="129"/>
      <c r="F28" s="129"/>
      <c r="G28" s="130"/>
      <c r="H28" s="13">
        <f t="shared" ref="H28:AC28" si="0">SUM(H29:H31)</f>
        <v>90</v>
      </c>
      <c r="I28" s="13">
        <f t="shared" si="0"/>
        <v>30</v>
      </c>
      <c r="J28" s="13">
        <f t="shared" si="0"/>
        <v>225</v>
      </c>
      <c r="K28" s="36">
        <f t="shared" si="0"/>
        <v>9</v>
      </c>
      <c r="L28" s="43">
        <f t="shared" si="0"/>
        <v>60</v>
      </c>
      <c r="M28" s="13">
        <f t="shared" si="0"/>
        <v>0</v>
      </c>
      <c r="N28" s="44">
        <f t="shared" si="0"/>
        <v>6</v>
      </c>
      <c r="O28" s="40">
        <f t="shared" si="0"/>
        <v>0</v>
      </c>
      <c r="P28" s="13">
        <f t="shared" si="0"/>
        <v>30</v>
      </c>
      <c r="Q28" s="44">
        <f t="shared" si="0"/>
        <v>3</v>
      </c>
      <c r="R28" s="40">
        <f t="shared" si="0"/>
        <v>0</v>
      </c>
      <c r="S28" s="13">
        <f t="shared" si="0"/>
        <v>0</v>
      </c>
      <c r="T28" s="44">
        <f t="shared" si="0"/>
        <v>0</v>
      </c>
      <c r="U28" s="40">
        <f t="shared" si="0"/>
        <v>0</v>
      </c>
      <c r="V28" s="13">
        <f t="shared" si="0"/>
        <v>0</v>
      </c>
      <c r="W28" s="44">
        <f t="shared" si="0"/>
        <v>0</v>
      </c>
      <c r="X28" s="40">
        <f t="shared" si="0"/>
        <v>0</v>
      </c>
      <c r="Y28" s="13">
        <f t="shared" si="0"/>
        <v>0</v>
      </c>
      <c r="Z28" s="44">
        <f t="shared" si="0"/>
        <v>0</v>
      </c>
      <c r="AA28" s="40">
        <f t="shared" si="0"/>
        <v>0</v>
      </c>
      <c r="AB28" s="13">
        <f t="shared" si="0"/>
        <v>0</v>
      </c>
      <c r="AC28" s="44">
        <f t="shared" si="0"/>
        <v>0</v>
      </c>
      <c r="AD28" s="38"/>
      <c r="AE28"/>
      <c r="AF28" s="38"/>
    </row>
    <row r="29" spans="1:32" s="9" customFormat="1" ht="12.75">
      <c r="A29" s="102">
        <v>1</v>
      </c>
      <c r="B29" s="131" t="s">
        <v>48</v>
      </c>
      <c r="C29" s="7"/>
      <c r="D29" s="78" t="s">
        <v>49</v>
      </c>
      <c r="E29" s="78" t="s">
        <v>50</v>
      </c>
      <c r="F29" s="78" t="s">
        <v>49</v>
      </c>
      <c r="G29" s="101" t="s">
        <v>51</v>
      </c>
      <c r="H29" s="147">
        <v>30</v>
      </c>
      <c r="I29" s="159">
        <v>10</v>
      </c>
      <c r="J29" s="159">
        <v>75</v>
      </c>
      <c r="K29" s="159">
        <v>3</v>
      </c>
      <c r="L29" s="41">
        <v>30</v>
      </c>
      <c r="M29" s="101"/>
      <c r="N29" s="19">
        <v>3</v>
      </c>
      <c r="O29" s="41"/>
      <c r="P29" s="101"/>
      <c r="Q29" s="15"/>
      <c r="R29" s="41"/>
      <c r="S29" s="101"/>
      <c r="T29" s="15"/>
      <c r="U29" s="31"/>
      <c r="V29" s="101"/>
      <c r="W29" s="19"/>
      <c r="X29" s="41"/>
      <c r="Y29" s="101"/>
      <c r="Z29" s="15"/>
      <c r="AA29" s="31"/>
      <c r="AB29" s="101"/>
      <c r="AC29" s="15"/>
      <c r="AD29" s="38"/>
      <c r="AE29" s="38"/>
      <c r="AF29" s="38"/>
    </row>
    <row r="30" spans="1:32" s="9" customFormat="1" ht="12.75">
      <c r="A30" s="102">
        <v>2</v>
      </c>
      <c r="B30" s="152" t="s">
        <v>52</v>
      </c>
      <c r="C30" s="102"/>
      <c r="D30" s="101" t="s">
        <v>49</v>
      </c>
      <c r="E30" s="101" t="s">
        <v>50</v>
      </c>
      <c r="F30" s="101" t="s">
        <v>49</v>
      </c>
      <c r="G30" s="101" t="s">
        <v>53</v>
      </c>
      <c r="H30" s="147">
        <v>30</v>
      </c>
      <c r="I30" s="159">
        <v>10</v>
      </c>
      <c r="J30" s="147">
        <v>75</v>
      </c>
      <c r="K30" s="147">
        <v>3</v>
      </c>
      <c r="L30" s="102"/>
      <c r="M30" s="102"/>
      <c r="N30" s="102"/>
      <c r="O30" s="153"/>
      <c r="P30" s="153">
        <v>30</v>
      </c>
      <c r="Q30" s="154">
        <v>3</v>
      </c>
      <c r="R30" s="41"/>
      <c r="S30" s="101"/>
      <c r="T30" s="15"/>
      <c r="U30" s="31"/>
      <c r="V30" s="101"/>
      <c r="W30" s="19"/>
      <c r="X30" s="41"/>
      <c r="Y30" s="101"/>
      <c r="Z30" s="15"/>
      <c r="AA30" s="31"/>
      <c r="AB30" s="101"/>
      <c r="AC30" s="15"/>
      <c r="AD30" s="38"/>
      <c r="AE30" s="38"/>
      <c r="AF30" s="38"/>
    </row>
    <row r="31" spans="1:32" s="9" customFormat="1" ht="12.75">
      <c r="A31" s="102">
        <v>3</v>
      </c>
      <c r="B31" s="152" t="s">
        <v>54</v>
      </c>
      <c r="C31" s="102"/>
      <c r="D31" s="101" t="s">
        <v>49</v>
      </c>
      <c r="E31" s="101" t="s">
        <v>50</v>
      </c>
      <c r="F31" s="101" t="s">
        <v>49</v>
      </c>
      <c r="G31" s="101" t="s">
        <v>51</v>
      </c>
      <c r="H31" s="147">
        <v>30</v>
      </c>
      <c r="I31" s="159">
        <v>10</v>
      </c>
      <c r="J31" s="159">
        <v>75</v>
      </c>
      <c r="K31" s="159">
        <v>3</v>
      </c>
      <c r="L31" s="41">
        <v>30</v>
      </c>
      <c r="M31" s="101"/>
      <c r="N31" s="19">
        <v>3</v>
      </c>
      <c r="O31" s="41"/>
      <c r="P31" s="101"/>
      <c r="Q31" s="15"/>
      <c r="R31" s="41"/>
      <c r="S31" s="101"/>
      <c r="T31" s="15"/>
      <c r="U31" s="31"/>
      <c r="V31" s="101"/>
      <c r="W31" s="19"/>
      <c r="X31" s="41"/>
      <c r="Y31" s="101"/>
      <c r="Z31" s="15"/>
      <c r="AA31" s="31"/>
      <c r="AB31" s="101"/>
      <c r="AC31" s="15"/>
      <c r="AD31" s="38"/>
      <c r="AE31" s="38"/>
      <c r="AF31" s="38"/>
    </row>
    <row r="32" spans="1:32" s="9" customFormat="1" ht="12.75">
      <c r="A32" s="219" t="s">
        <v>55</v>
      </c>
      <c r="B32" s="220"/>
      <c r="C32" s="57"/>
      <c r="D32" s="52"/>
      <c r="E32" s="52"/>
      <c r="F32" s="52"/>
      <c r="G32" s="51"/>
      <c r="H32" s="52">
        <f>SUM(H33:H56)</f>
        <v>970</v>
      </c>
      <c r="I32" s="52">
        <f>SUM(I33:I56)</f>
        <v>240</v>
      </c>
      <c r="J32" s="52">
        <f>SUM(J33:J56)</f>
        <v>2125</v>
      </c>
      <c r="K32" s="70">
        <f>SUM(K33:K56)</f>
        <v>85</v>
      </c>
      <c r="L32" s="74">
        <f>SUM(L33:L56)</f>
        <v>105</v>
      </c>
      <c r="M32" s="52">
        <f t="shared" ref="M32:AB32" si="1">SUM(M33:M56)</f>
        <v>90</v>
      </c>
      <c r="N32" s="52">
        <f>SUM(N33:N56)</f>
        <v>16</v>
      </c>
      <c r="O32" s="52">
        <f>SUM(O33:O56)</f>
        <v>135</v>
      </c>
      <c r="P32" s="52">
        <f t="shared" si="1"/>
        <v>120</v>
      </c>
      <c r="Q32" s="52">
        <f t="shared" si="1"/>
        <v>20</v>
      </c>
      <c r="R32" s="52">
        <f t="shared" si="1"/>
        <v>60</v>
      </c>
      <c r="S32" s="52">
        <f t="shared" si="1"/>
        <v>60</v>
      </c>
      <c r="T32" s="52">
        <f t="shared" si="1"/>
        <v>13</v>
      </c>
      <c r="U32" s="52">
        <f t="shared" si="1"/>
        <v>60</v>
      </c>
      <c r="V32" s="52">
        <f t="shared" si="1"/>
        <v>100</v>
      </c>
      <c r="W32" s="52">
        <f t="shared" si="1"/>
        <v>14</v>
      </c>
      <c r="X32" s="52">
        <f>SUM(X33:X56)</f>
        <v>60</v>
      </c>
      <c r="Y32" s="52">
        <f t="shared" si="1"/>
        <v>90</v>
      </c>
      <c r="Z32" s="52">
        <f t="shared" si="1"/>
        <v>14</v>
      </c>
      <c r="AA32" s="52">
        <f t="shared" si="1"/>
        <v>0</v>
      </c>
      <c r="AB32" s="52">
        <f t="shared" si="1"/>
        <v>90</v>
      </c>
      <c r="AC32" s="67">
        <f>SUM(AC33:AC56)</f>
        <v>8</v>
      </c>
      <c r="AD32" s="38"/>
      <c r="AE32" s="38"/>
      <c r="AF32" s="38"/>
    </row>
    <row r="33" spans="1:29" s="9" customFormat="1" ht="12.75">
      <c r="A33" s="102">
        <v>4</v>
      </c>
      <c r="B33" s="98" t="s">
        <v>56</v>
      </c>
      <c r="C33" s="102"/>
      <c r="D33" s="14" t="s">
        <v>49</v>
      </c>
      <c r="E33" s="14" t="s">
        <v>57</v>
      </c>
      <c r="F33" s="14" t="s">
        <v>49</v>
      </c>
      <c r="G33" s="101" t="s">
        <v>51</v>
      </c>
      <c r="H33" s="147">
        <v>60</v>
      </c>
      <c r="I33" s="159">
        <v>10</v>
      </c>
      <c r="J33" s="159">
        <v>100</v>
      </c>
      <c r="K33" s="159">
        <v>4</v>
      </c>
      <c r="L33" s="99">
        <v>30</v>
      </c>
      <c r="M33" s="28"/>
      <c r="N33" s="100">
        <v>2</v>
      </c>
      <c r="O33" s="85">
        <v>30</v>
      </c>
      <c r="P33" s="84"/>
      <c r="Q33" s="37">
        <v>2</v>
      </c>
      <c r="R33" s="42"/>
      <c r="S33" s="19"/>
      <c r="T33" s="15"/>
      <c r="U33" s="32"/>
      <c r="V33" s="19"/>
      <c r="W33" s="19"/>
      <c r="X33" s="42"/>
      <c r="Y33" s="19"/>
      <c r="Z33" s="15"/>
      <c r="AA33" s="32"/>
      <c r="AB33" s="19"/>
      <c r="AC33" s="15"/>
    </row>
    <row r="34" spans="1:29" s="9" customFormat="1" ht="12.75">
      <c r="A34" s="102">
        <v>5</v>
      </c>
      <c r="B34" s="18" t="s">
        <v>58</v>
      </c>
      <c r="C34" s="8"/>
      <c r="D34" s="101" t="s">
        <v>49</v>
      </c>
      <c r="E34" s="101" t="s">
        <v>57</v>
      </c>
      <c r="F34" s="101" t="s">
        <v>49</v>
      </c>
      <c r="G34" s="101" t="s">
        <v>51</v>
      </c>
      <c r="H34" s="147">
        <v>30</v>
      </c>
      <c r="I34" s="159">
        <v>10</v>
      </c>
      <c r="J34" s="159">
        <v>75</v>
      </c>
      <c r="K34" s="159">
        <v>3</v>
      </c>
      <c r="L34" s="41"/>
      <c r="M34" s="101"/>
      <c r="N34" s="19"/>
      <c r="O34" s="42"/>
      <c r="P34" s="19"/>
      <c r="Q34" s="15"/>
      <c r="R34" s="42"/>
      <c r="S34" s="19"/>
      <c r="T34" s="15"/>
      <c r="U34" s="32">
        <v>30</v>
      </c>
      <c r="V34" s="19"/>
      <c r="W34" s="19">
        <v>3</v>
      </c>
      <c r="X34" s="42"/>
      <c r="Y34" s="19"/>
      <c r="Z34" s="15"/>
      <c r="AA34" s="32"/>
      <c r="AB34" s="19"/>
      <c r="AC34" s="15"/>
    </row>
    <row r="35" spans="1:29" s="9" customFormat="1" ht="12.75">
      <c r="A35" s="102">
        <v>6</v>
      </c>
      <c r="B35" s="53" t="s">
        <v>59</v>
      </c>
      <c r="C35" s="102"/>
      <c r="D35" s="101" t="s">
        <v>49</v>
      </c>
      <c r="E35" s="101" t="s">
        <v>57</v>
      </c>
      <c r="F35" s="101" t="s">
        <v>49</v>
      </c>
      <c r="G35" s="101" t="s">
        <v>51</v>
      </c>
      <c r="H35" s="176">
        <v>30</v>
      </c>
      <c r="I35" s="177">
        <v>10</v>
      </c>
      <c r="J35" s="177">
        <v>75</v>
      </c>
      <c r="K35" s="159">
        <v>3</v>
      </c>
      <c r="L35" s="41"/>
      <c r="M35" s="101"/>
      <c r="N35" s="19"/>
      <c r="O35" s="47">
        <v>30</v>
      </c>
      <c r="P35" s="14"/>
      <c r="Q35" s="15">
        <v>3</v>
      </c>
      <c r="R35" s="42"/>
      <c r="S35" s="19"/>
      <c r="T35" s="15"/>
      <c r="U35" s="32"/>
      <c r="V35" s="19"/>
      <c r="W35" s="19"/>
      <c r="X35" s="42"/>
      <c r="Y35" s="19"/>
      <c r="Z35" s="15"/>
      <c r="AA35" s="32"/>
      <c r="AB35" s="19"/>
      <c r="AC35" s="15"/>
    </row>
    <row r="36" spans="1:29" s="9" customFormat="1" ht="12.75">
      <c r="A36" s="102">
        <v>7</v>
      </c>
      <c r="B36" s="30" t="s">
        <v>60</v>
      </c>
      <c r="C36" s="102"/>
      <c r="D36" s="101" t="s">
        <v>49</v>
      </c>
      <c r="E36" s="101" t="s">
        <v>57</v>
      </c>
      <c r="F36" s="101" t="s">
        <v>49</v>
      </c>
      <c r="G36" s="101" t="s">
        <v>51</v>
      </c>
      <c r="H36" s="147">
        <v>30</v>
      </c>
      <c r="I36" s="159">
        <v>10</v>
      </c>
      <c r="J36" s="159">
        <v>50</v>
      </c>
      <c r="K36" s="159">
        <v>2</v>
      </c>
      <c r="L36" s="41">
        <v>30</v>
      </c>
      <c r="M36" s="101"/>
      <c r="N36" s="19">
        <v>2</v>
      </c>
      <c r="O36" s="41"/>
      <c r="P36" s="101"/>
      <c r="Q36" s="15"/>
      <c r="R36" s="42"/>
      <c r="S36" s="19"/>
      <c r="T36" s="15"/>
      <c r="U36" s="32"/>
      <c r="V36" s="19"/>
      <c r="W36" s="19"/>
      <c r="X36" s="42"/>
      <c r="Y36" s="19"/>
      <c r="Z36" s="15"/>
      <c r="AA36" s="32"/>
      <c r="AB36" s="19"/>
      <c r="AC36" s="15"/>
    </row>
    <row r="37" spans="1:29" s="9" customFormat="1" ht="12.75">
      <c r="A37" s="102">
        <v>8</v>
      </c>
      <c r="B37" s="18" t="s">
        <v>61</v>
      </c>
      <c r="C37" s="8"/>
      <c r="D37" s="17" t="s">
        <v>49</v>
      </c>
      <c r="E37" s="17" t="s">
        <v>57</v>
      </c>
      <c r="F37" s="17" t="s">
        <v>49</v>
      </c>
      <c r="G37" s="101" t="s">
        <v>51</v>
      </c>
      <c r="H37" s="147">
        <v>15</v>
      </c>
      <c r="I37" s="159">
        <v>10</v>
      </c>
      <c r="J37" s="159">
        <v>50</v>
      </c>
      <c r="K37" s="159">
        <v>2</v>
      </c>
      <c r="L37" s="41"/>
      <c r="M37" s="28"/>
      <c r="N37" s="19"/>
      <c r="O37" s="41"/>
      <c r="P37" s="101"/>
      <c r="Q37" s="15"/>
      <c r="R37" s="42">
        <v>15</v>
      </c>
      <c r="S37" s="19"/>
      <c r="T37" s="15">
        <v>2</v>
      </c>
      <c r="U37" s="32"/>
      <c r="V37" s="19"/>
      <c r="W37" s="19"/>
      <c r="X37" s="42"/>
      <c r="Y37" s="19"/>
      <c r="Z37" s="15"/>
      <c r="AA37" s="32"/>
      <c r="AB37" s="19"/>
      <c r="AC37" s="15"/>
    </row>
    <row r="38" spans="1:29" s="9" customFormat="1" ht="12.75">
      <c r="A38" s="102">
        <v>9</v>
      </c>
      <c r="B38" s="18" t="s">
        <v>62</v>
      </c>
      <c r="C38" s="8"/>
      <c r="D38" s="17" t="s">
        <v>49</v>
      </c>
      <c r="E38" s="17" t="s">
        <v>57</v>
      </c>
      <c r="F38" s="17" t="s">
        <v>49</v>
      </c>
      <c r="G38" s="101" t="s">
        <v>51</v>
      </c>
      <c r="H38" s="147">
        <v>15</v>
      </c>
      <c r="I38" s="159">
        <v>10</v>
      </c>
      <c r="J38" s="159">
        <v>50</v>
      </c>
      <c r="K38" s="159">
        <v>2</v>
      </c>
      <c r="L38" s="41"/>
      <c r="M38" s="101"/>
      <c r="N38" s="19"/>
      <c r="O38" s="41"/>
      <c r="P38" s="101"/>
      <c r="Q38" s="15"/>
      <c r="R38" s="42">
        <v>15</v>
      </c>
      <c r="S38" s="19"/>
      <c r="T38" s="15">
        <v>2</v>
      </c>
      <c r="U38" s="32"/>
      <c r="V38" s="19"/>
      <c r="W38" s="19"/>
      <c r="X38" s="42"/>
      <c r="Y38" s="19"/>
      <c r="Z38" s="15"/>
      <c r="AA38" s="32"/>
      <c r="AB38" s="19"/>
      <c r="AC38" s="15"/>
    </row>
    <row r="39" spans="1:29" s="9" customFormat="1" ht="12.75">
      <c r="A39" s="102">
        <v>10</v>
      </c>
      <c r="B39" s="54" t="s">
        <v>63</v>
      </c>
      <c r="C39" s="8"/>
      <c r="D39" s="101" t="s">
        <v>49</v>
      </c>
      <c r="E39" s="101" t="s">
        <v>57</v>
      </c>
      <c r="F39" s="101" t="s">
        <v>49</v>
      </c>
      <c r="G39" s="101" t="s">
        <v>51</v>
      </c>
      <c r="H39" s="147">
        <v>60</v>
      </c>
      <c r="I39" s="159">
        <v>10</v>
      </c>
      <c r="J39" s="159">
        <v>100</v>
      </c>
      <c r="K39" s="159">
        <v>4</v>
      </c>
      <c r="L39" s="41">
        <v>30</v>
      </c>
      <c r="M39" s="101"/>
      <c r="N39" s="19">
        <v>2</v>
      </c>
      <c r="O39" s="41">
        <v>30</v>
      </c>
      <c r="P39" s="101"/>
      <c r="Q39" s="15">
        <v>2</v>
      </c>
      <c r="R39" s="41"/>
      <c r="S39" s="101"/>
      <c r="T39" s="15"/>
      <c r="U39" s="31"/>
      <c r="V39" s="101"/>
      <c r="W39" s="37"/>
      <c r="X39" s="25"/>
      <c r="Y39" s="23"/>
      <c r="Z39" s="24"/>
      <c r="AA39" s="25"/>
      <c r="AB39" s="23"/>
      <c r="AC39" s="24"/>
    </row>
    <row r="40" spans="1:29" s="9" customFormat="1" ht="12.75">
      <c r="A40" s="102">
        <v>11</v>
      </c>
      <c r="B40" s="18" t="s">
        <v>64</v>
      </c>
      <c r="C40" s="8"/>
      <c r="D40" s="101" t="s">
        <v>49</v>
      </c>
      <c r="E40" s="101" t="s">
        <v>57</v>
      </c>
      <c r="F40" s="101" t="s">
        <v>49</v>
      </c>
      <c r="G40" s="101" t="s">
        <v>51</v>
      </c>
      <c r="H40" s="147">
        <v>30</v>
      </c>
      <c r="I40" s="160">
        <v>10</v>
      </c>
      <c r="J40" s="160">
        <v>75</v>
      </c>
      <c r="K40" s="160">
        <v>3</v>
      </c>
      <c r="L40" s="41"/>
      <c r="M40" s="101"/>
      <c r="N40" s="19"/>
      <c r="O40" s="41"/>
      <c r="P40" s="153"/>
      <c r="Q40" s="155"/>
      <c r="R40" s="41"/>
      <c r="S40" s="101"/>
      <c r="T40" s="15"/>
      <c r="U40" s="31"/>
      <c r="V40" s="101"/>
      <c r="W40" s="37"/>
      <c r="X40" s="76">
        <v>30</v>
      </c>
      <c r="Y40" s="23"/>
      <c r="Z40" s="37">
        <v>3</v>
      </c>
      <c r="AA40" s="25"/>
      <c r="AB40" s="23"/>
      <c r="AC40" s="24"/>
    </row>
    <row r="41" spans="1:29" s="9" customFormat="1" ht="12.75">
      <c r="A41" s="102">
        <v>12</v>
      </c>
      <c r="B41" s="18" t="s">
        <v>65</v>
      </c>
      <c r="C41" s="8"/>
      <c r="D41" s="77" t="s">
        <v>49</v>
      </c>
      <c r="E41" s="77" t="s">
        <v>57</v>
      </c>
      <c r="F41" s="77" t="s">
        <v>49</v>
      </c>
      <c r="G41" s="77" t="s">
        <v>51</v>
      </c>
      <c r="H41" s="178">
        <v>30</v>
      </c>
      <c r="I41" s="160">
        <v>10</v>
      </c>
      <c r="J41" s="160">
        <v>75</v>
      </c>
      <c r="K41" s="160">
        <v>3</v>
      </c>
      <c r="L41" s="41"/>
      <c r="M41" s="101"/>
      <c r="N41" s="19"/>
      <c r="O41" s="41"/>
      <c r="P41" s="153"/>
      <c r="Q41" s="155"/>
      <c r="R41" s="41"/>
      <c r="S41" s="101"/>
      <c r="T41" s="15"/>
      <c r="U41" s="31"/>
      <c r="V41" s="101"/>
      <c r="W41" s="15"/>
      <c r="X41" s="31">
        <v>30</v>
      </c>
      <c r="Y41" s="101"/>
      <c r="Z41" s="15">
        <v>3</v>
      </c>
      <c r="AA41" s="31"/>
      <c r="AB41" s="101"/>
      <c r="AC41" s="15"/>
    </row>
    <row r="42" spans="1:29" s="9" customFormat="1" ht="12.75">
      <c r="A42" s="102">
        <v>13</v>
      </c>
      <c r="B42" s="29" t="s">
        <v>66</v>
      </c>
      <c r="C42" s="8"/>
      <c r="D42" s="77" t="s">
        <v>49</v>
      </c>
      <c r="E42" s="77" t="s">
        <v>57</v>
      </c>
      <c r="F42" s="77" t="s">
        <v>49</v>
      </c>
      <c r="G42" s="77" t="s">
        <v>67</v>
      </c>
      <c r="H42" s="178">
        <v>30</v>
      </c>
      <c r="I42" s="160">
        <v>10</v>
      </c>
      <c r="J42" s="160">
        <v>50</v>
      </c>
      <c r="K42" s="160">
        <v>2</v>
      </c>
      <c r="L42" s="41"/>
      <c r="M42" s="101"/>
      <c r="N42" s="19"/>
      <c r="O42" s="41"/>
      <c r="P42" s="153"/>
      <c r="Q42" s="155"/>
      <c r="R42" s="41"/>
      <c r="S42" s="101"/>
      <c r="T42" s="15"/>
      <c r="U42" s="31"/>
      <c r="V42" s="101">
        <v>30</v>
      </c>
      <c r="W42" s="15">
        <v>2</v>
      </c>
      <c r="X42" s="31"/>
      <c r="Y42" s="101"/>
      <c r="Z42" s="15"/>
      <c r="AA42" s="31"/>
      <c r="AB42" s="101"/>
      <c r="AC42" s="15"/>
    </row>
    <row r="43" spans="1:29" s="9" customFormat="1" ht="12.75">
      <c r="A43" s="102">
        <v>14</v>
      </c>
      <c r="B43" s="55" t="s">
        <v>68</v>
      </c>
      <c r="C43" s="7"/>
      <c r="D43" s="101" t="s">
        <v>49</v>
      </c>
      <c r="E43" s="101" t="s">
        <v>57</v>
      </c>
      <c r="F43" s="101" t="s">
        <v>49</v>
      </c>
      <c r="G43" s="101" t="s">
        <v>69</v>
      </c>
      <c r="H43" s="147">
        <v>90</v>
      </c>
      <c r="I43" s="159">
        <v>10</v>
      </c>
      <c r="J43" s="159">
        <v>200</v>
      </c>
      <c r="K43" s="159">
        <v>8</v>
      </c>
      <c r="L43" s="41">
        <v>15</v>
      </c>
      <c r="M43" s="101">
        <v>30</v>
      </c>
      <c r="N43" s="19">
        <v>4</v>
      </c>
      <c r="O43" s="41">
        <v>15</v>
      </c>
      <c r="P43" s="153">
        <v>30</v>
      </c>
      <c r="Q43" s="155">
        <v>4</v>
      </c>
      <c r="R43" s="41"/>
      <c r="S43" s="101"/>
      <c r="T43" s="15"/>
      <c r="U43" s="31"/>
      <c r="V43" s="101"/>
      <c r="W43" s="15"/>
      <c r="X43" s="31"/>
      <c r="Y43" s="101"/>
      <c r="Z43" s="15"/>
      <c r="AA43" s="31"/>
      <c r="AB43" s="101"/>
      <c r="AC43" s="15"/>
    </row>
    <row r="44" spans="1:29" s="9" customFormat="1" ht="12.75">
      <c r="A44" s="102">
        <v>15</v>
      </c>
      <c r="B44" s="54" t="s">
        <v>70</v>
      </c>
      <c r="C44" s="8"/>
      <c r="D44" s="101" t="s">
        <v>49</v>
      </c>
      <c r="E44" s="101" t="s">
        <v>57</v>
      </c>
      <c r="F44" s="101" t="s">
        <v>49</v>
      </c>
      <c r="G44" s="101" t="s">
        <v>71</v>
      </c>
      <c r="H44" s="147">
        <v>60</v>
      </c>
      <c r="I44" s="159">
        <v>10</v>
      </c>
      <c r="J44" s="159">
        <v>125</v>
      </c>
      <c r="K44" s="159">
        <v>5</v>
      </c>
      <c r="L44" s="41"/>
      <c r="M44" s="101">
        <v>30</v>
      </c>
      <c r="N44" s="19">
        <v>3</v>
      </c>
      <c r="O44" s="41"/>
      <c r="P44" s="153">
        <v>30</v>
      </c>
      <c r="Q44" s="155">
        <v>2</v>
      </c>
      <c r="R44" s="41"/>
      <c r="S44" s="101"/>
      <c r="T44" s="15"/>
      <c r="U44" s="31"/>
      <c r="V44" s="101"/>
      <c r="W44" s="15"/>
      <c r="X44" s="31"/>
      <c r="Y44" s="101"/>
      <c r="Z44" s="15"/>
      <c r="AA44" s="31"/>
      <c r="AB44" s="101"/>
      <c r="AC44" s="15"/>
    </row>
    <row r="45" spans="1:29" s="9" customFormat="1" ht="12.75">
      <c r="A45" s="102">
        <v>16</v>
      </c>
      <c r="B45" s="55" t="s">
        <v>72</v>
      </c>
      <c r="C45" s="7"/>
      <c r="D45" s="101" t="s">
        <v>49</v>
      </c>
      <c r="E45" s="101" t="s">
        <v>57</v>
      </c>
      <c r="F45" s="101" t="s">
        <v>49</v>
      </c>
      <c r="G45" s="101" t="s">
        <v>71</v>
      </c>
      <c r="H45" s="147">
        <v>30</v>
      </c>
      <c r="I45" s="159">
        <v>10</v>
      </c>
      <c r="J45" s="159">
        <v>50</v>
      </c>
      <c r="K45" s="159">
        <v>2</v>
      </c>
      <c r="L45" s="41"/>
      <c r="M45" s="101"/>
      <c r="N45" s="19"/>
      <c r="O45" s="41"/>
      <c r="P45" s="153">
        <v>30</v>
      </c>
      <c r="Q45" s="155">
        <v>2</v>
      </c>
      <c r="R45" s="41"/>
      <c r="S45" s="101"/>
      <c r="T45" s="15"/>
      <c r="U45" s="31"/>
      <c r="V45" s="101"/>
      <c r="W45" s="15"/>
      <c r="X45" s="31"/>
      <c r="Y45" s="101"/>
      <c r="Z45" s="15"/>
      <c r="AA45" s="31"/>
      <c r="AB45" s="101"/>
      <c r="AC45" s="15"/>
    </row>
    <row r="46" spans="1:29" s="9" customFormat="1" ht="12.75">
      <c r="A46" s="102">
        <v>17</v>
      </c>
      <c r="B46" s="54" t="s">
        <v>73</v>
      </c>
      <c r="C46" s="8"/>
      <c r="D46" s="101" t="s">
        <v>49</v>
      </c>
      <c r="E46" s="101" t="s">
        <v>57</v>
      </c>
      <c r="F46" s="101" t="s">
        <v>49</v>
      </c>
      <c r="G46" s="101" t="s">
        <v>71</v>
      </c>
      <c r="H46" s="147">
        <v>30</v>
      </c>
      <c r="I46" s="159">
        <v>10</v>
      </c>
      <c r="J46" s="159">
        <v>50</v>
      </c>
      <c r="K46" s="159">
        <v>2</v>
      </c>
      <c r="L46" s="41"/>
      <c r="M46" s="101"/>
      <c r="N46" s="19"/>
      <c r="O46" s="41"/>
      <c r="P46" s="153">
        <v>30</v>
      </c>
      <c r="Q46" s="37">
        <v>2</v>
      </c>
      <c r="R46" s="132"/>
      <c r="S46" s="77"/>
      <c r="T46" s="133"/>
      <c r="U46" s="31"/>
      <c r="V46" s="101"/>
      <c r="W46" s="15"/>
      <c r="X46" s="31"/>
      <c r="Y46" s="101"/>
      <c r="Z46" s="15"/>
      <c r="AA46" s="31"/>
      <c r="AB46" s="101"/>
      <c r="AC46" s="15"/>
    </row>
    <row r="47" spans="1:29" s="9" customFormat="1" ht="12.75">
      <c r="A47" s="60">
        <v>18</v>
      </c>
      <c r="B47" s="54" t="s">
        <v>74</v>
      </c>
      <c r="C47" s="8"/>
      <c r="D47" s="101" t="s">
        <v>49</v>
      </c>
      <c r="E47" s="101" t="s">
        <v>57</v>
      </c>
      <c r="F47" s="101" t="s">
        <v>49</v>
      </c>
      <c r="G47" s="101" t="s">
        <v>71</v>
      </c>
      <c r="H47" s="147">
        <v>40</v>
      </c>
      <c r="I47" s="159">
        <v>10</v>
      </c>
      <c r="J47" s="159">
        <v>100</v>
      </c>
      <c r="K47" s="159">
        <v>4</v>
      </c>
      <c r="L47" s="41"/>
      <c r="M47" s="101"/>
      <c r="N47" s="19"/>
      <c r="O47" s="41"/>
      <c r="P47" s="153"/>
      <c r="Q47" s="155"/>
      <c r="R47" s="45"/>
      <c r="S47" s="102"/>
      <c r="T47" s="134"/>
      <c r="U47" s="31"/>
      <c r="V47" s="101">
        <v>40</v>
      </c>
      <c r="W47" s="15">
        <v>4</v>
      </c>
      <c r="X47" s="31"/>
      <c r="Y47" s="101"/>
      <c r="Z47" s="15"/>
      <c r="AA47" s="31"/>
      <c r="AB47" s="101"/>
      <c r="AC47" s="15"/>
    </row>
    <row r="48" spans="1:29" s="9" customFormat="1" ht="12.75">
      <c r="A48" s="102">
        <v>19</v>
      </c>
      <c r="B48" s="56" t="s">
        <v>75</v>
      </c>
      <c r="C48" s="27"/>
      <c r="D48" s="28" t="s">
        <v>49</v>
      </c>
      <c r="E48" s="28" t="s">
        <v>57</v>
      </c>
      <c r="F48" s="28" t="s">
        <v>49</v>
      </c>
      <c r="G48" s="28" t="s">
        <v>51</v>
      </c>
      <c r="H48" s="147">
        <v>30</v>
      </c>
      <c r="I48" s="159">
        <v>10</v>
      </c>
      <c r="J48" s="159">
        <v>75</v>
      </c>
      <c r="K48" s="159">
        <v>3</v>
      </c>
      <c r="L48" s="99"/>
      <c r="M48" s="28"/>
      <c r="N48" s="84"/>
      <c r="O48" s="99">
        <v>30</v>
      </c>
      <c r="P48" s="153"/>
      <c r="Q48" s="155">
        <v>3</v>
      </c>
      <c r="R48" s="135"/>
      <c r="S48" s="136"/>
      <c r="T48" s="137"/>
      <c r="U48" s="138"/>
      <c r="V48" s="28"/>
      <c r="W48" s="37"/>
      <c r="X48" s="138"/>
      <c r="Y48" s="28"/>
      <c r="Z48" s="37"/>
      <c r="AA48" s="138"/>
      <c r="AB48" s="28"/>
      <c r="AC48" s="37"/>
    </row>
    <row r="49" spans="1:29" s="9" customFormat="1" ht="12.75">
      <c r="A49" s="102">
        <v>20</v>
      </c>
      <c r="B49" s="53" t="s">
        <v>76</v>
      </c>
      <c r="C49" s="102"/>
      <c r="D49" s="101" t="s">
        <v>49</v>
      </c>
      <c r="E49" s="101" t="s">
        <v>57</v>
      </c>
      <c r="F49" s="101" t="s">
        <v>49</v>
      </c>
      <c r="G49" s="101" t="s">
        <v>51</v>
      </c>
      <c r="H49" s="147">
        <v>60</v>
      </c>
      <c r="I49" s="159">
        <v>10</v>
      </c>
      <c r="J49" s="159">
        <v>125</v>
      </c>
      <c r="K49" s="159">
        <v>5</v>
      </c>
      <c r="L49" s="41"/>
      <c r="M49" s="101"/>
      <c r="N49" s="19"/>
      <c r="O49" s="41"/>
      <c r="P49" s="153"/>
      <c r="Q49" s="155"/>
      <c r="R49" s="41">
        <v>30</v>
      </c>
      <c r="S49" s="101"/>
      <c r="T49" s="37">
        <v>3</v>
      </c>
      <c r="U49" s="31">
        <v>30</v>
      </c>
      <c r="V49" s="101"/>
      <c r="W49" s="15">
        <v>2</v>
      </c>
      <c r="X49" s="31"/>
      <c r="Y49" s="101"/>
      <c r="Z49" s="15"/>
      <c r="AA49" s="31"/>
      <c r="AB49" s="101"/>
      <c r="AC49" s="15"/>
    </row>
    <row r="50" spans="1:29" s="9" customFormat="1" ht="12.75">
      <c r="A50" s="102">
        <v>21</v>
      </c>
      <c r="B50" s="54" t="s">
        <v>77</v>
      </c>
      <c r="C50" s="8"/>
      <c r="D50" s="101" t="s">
        <v>49</v>
      </c>
      <c r="E50" s="101" t="s">
        <v>57</v>
      </c>
      <c r="F50" s="101" t="s">
        <v>49</v>
      </c>
      <c r="G50" s="101" t="s">
        <v>53</v>
      </c>
      <c r="H50" s="147">
        <v>60</v>
      </c>
      <c r="I50" s="159">
        <v>10</v>
      </c>
      <c r="J50" s="159">
        <v>100</v>
      </c>
      <c r="K50" s="159">
        <v>4</v>
      </c>
      <c r="L50" s="41"/>
      <c r="M50" s="101"/>
      <c r="N50" s="19"/>
      <c r="O50" s="41"/>
      <c r="P50" s="101"/>
      <c r="Q50" s="15"/>
      <c r="R50" s="41"/>
      <c r="S50" s="101"/>
      <c r="T50" s="15"/>
      <c r="U50" s="31"/>
      <c r="V50" s="101"/>
      <c r="W50" s="15"/>
      <c r="X50" s="31"/>
      <c r="Y50" s="101">
        <v>30</v>
      </c>
      <c r="Z50" s="15">
        <v>2</v>
      </c>
      <c r="AA50" s="31"/>
      <c r="AB50" s="101">
        <v>30</v>
      </c>
      <c r="AC50" s="15">
        <v>2</v>
      </c>
    </row>
    <row r="51" spans="1:29" s="9" customFormat="1" ht="12.75">
      <c r="A51" s="102">
        <v>22</v>
      </c>
      <c r="B51" s="29" t="s">
        <v>78</v>
      </c>
      <c r="C51" s="8"/>
      <c r="D51" s="101" t="s">
        <v>49</v>
      </c>
      <c r="E51" s="101" t="s">
        <v>57</v>
      </c>
      <c r="F51" s="101" t="s">
        <v>49</v>
      </c>
      <c r="G51" s="101" t="s">
        <v>53</v>
      </c>
      <c r="H51" s="147">
        <v>30</v>
      </c>
      <c r="I51" s="159">
        <v>10</v>
      </c>
      <c r="J51" s="159">
        <v>75</v>
      </c>
      <c r="K51" s="159">
        <v>3</v>
      </c>
      <c r="L51" s="41"/>
      <c r="M51" s="153"/>
      <c r="N51" s="154"/>
      <c r="O51" s="41"/>
      <c r="P51" s="101"/>
      <c r="Q51" s="15"/>
      <c r="R51" s="41"/>
      <c r="S51" s="101"/>
      <c r="T51" s="15"/>
      <c r="U51" s="31"/>
      <c r="V51" s="101"/>
      <c r="W51" s="15"/>
      <c r="X51" s="31"/>
      <c r="Y51" s="101"/>
      <c r="Z51" s="15"/>
      <c r="AA51" s="31"/>
      <c r="AB51" s="101">
        <v>30</v>
      </c>
      <c r="AC51" s="15">
        <v>3</v>
      </c>
    </row>
    <row r="52" spans="1:29" s="9" customFormat="1" ht="12.75">
      <c r="A52" s="102">
        <v>23</v>
      </c>
      <c r="B52" s="18" t="s">
        <v>79</v>
      </c>
      <c r="C52" s="8"/>
      <c r="D52" s="101" t="s">
        <v>49</v>
      </c>
      <c r="E52" s="101" t="s">
        <v>57</v>
      </c>
      <c r="F52" s="101" t="s">
        <v>49</v>
      </c>
      <c r="G52" s="101" t="s">
        <v>53</v>
      </c>
      <c r="H52" s="147">
        <v>30</v>
      </c>
      <c r="I52" s="160">
        <v>10</v>
      </c>
      <c r="J52" s="160">
        <v>75</v>
      </c>
      <c r="K52" s="160">
        <v>3</v>
      </c>
      <c r="L52" s="41"/>
      <c r="M52" s="153"/>
      <c r="N52" s="154"/>
      <c r="O52" s="41"/>
      <c r="P52" s="101"/>
      <c r="Q52" s="15"/>
      <c r="R52" s="41"/>
      <c r="S52" s="101"/>
      <c r="T52" s="15"/>
      <c r="U52" s="31"/>
      <c r="V52" s="101"/>
      <c r="W52" s="15"/>
      <c r="X52" s="31"/>
      <c r="Y52" s="101">
        <v>30</v>
      </c>
      <c r="Z52" s="15">
        <v>3</v>
      </c>
      <c r="AA52" s="31"/>
      <c r="AB52" s="101"/>
      <c r="AC52" s="15"/>
    </row>
    <row r="53" spans="1:29" s="9" customFormat="1" ht="12.75">
      <c r="A53" s="102">
        <v>24</v>
      </c>
      <c r="B53" s="18" t="s">
        <v>80</v>
      </c>
      <c r="C53" s="8"/>
      <c r="D53" s="101" t="s">
        <v>49</v>
      </c>
      <c r="E53" s="101" t="s">
        <v>57</v>
      </c>
      <c r="F53" s="101" t="s">
        <v>49</v>
      </c>
      <c r="G53" s="101" t="s">
        <v>53</v>
      </c>
      <c r="H53" s="147">
        <v>30</v>
      </c>
      <c r="I53" s="160">
        <v>10</v>
      </c>
      <c r="J53" s="160">
        <v>75</v>
      </c>
      <c r="K53" s="160">
        <v>3</v>
      </c>
      <c r="L53" s="41"/>
      <c r="M53" s="153"/>
      <c r="N53" s="154"/>
      <c r="O53" s="41"/>
      <c r="P53" s="101"/>
      <c r="Q53" s="15"/>
      <c r="R53" s="41"/>
      <c r="S53" s="101">
        <v>30</v>
      </c>
      <c r="T53" s="15">
        <v>3</v>
      </c>
      <c r="U53" s="31"/>
      <c r="V53" s="101"/>
      <c r="W53" s="15"/>
      <c r="X53" s="31"/>
      <c r="Y53" s="101"/>
      <c r="Z53" s="15"/>
      <c r="AA53" s="31"/>
      <c r="AB53" s="101"/>
      <c r="AC53" s="15"/>
    </row>
    <row r="54" spans="1:29" s="9" customFormat="1" ht="12.75">
      <c r="A54" s="102">
        <v>25</v>
      </c>
      <c r="B54" s="18" t="s">
        <v>81</v>
      </c>
      <c r="C54" s="8"/>
      <c r="D54" s="101" t="s">
        <v>49</v>
      </c>
      <c r="E54" s="101" t="s">
        <v>57</v>
      </c>
      <c r="F54" s="101" t="s">
        <v>49</v>
      </c>
      <c r="G54" s="101" t="s">
        <v>53</v>
      </c>
      <c r="H54" s="147">
        <v>30</v>
      </c>
      <c r="I54" s="159">
        <v>10</v>
      </c>
      <c r="J54" s="159">
        <v>75</v>
      </c>
      <c r="K54" s="159">
        <v>3</v>
      </c>
      <c r="L54" s="41"/>
      <c r="M54" s="153">
        <v>30</v>
      </c>
      <c r="N54" s="155">
        <v>3</v>
      </c>
      <c r="O54" s="38"/>
      <c r="P54" s="38"/>
      <c r="Q54" s="38"/>
      <c r="R54" s="41"/>
      <c r="S54" s="101"/>
      <c r="T54" s="39"/>
      <c r="U54" s="31"/>
      <c r="V54" s="101"/>
      <c r="W54" s="39"/>
      <c r="X54" s="31"/>
      <c r="Y54" s="101"/>
      <c r="Z54" s="15"/>
      <c r="AA54" s="31"/>
      <c r="AB54" s="101"/>
      <c r="AC54" s="15"/>
    </row>
    <row r="55" spans="1:29" s="9" customFormat="1" ht="12.75">
      <c r="A55" s="102">
        <v>26</v>
      </c>
      <c r="B55" s="18" t="s">
        <v>82</v>
      </c>
      <c r="C55" s="8"/>
      <c r="D55" s="101" t="s">
        <v>49</v>
      </c>
      <c r="E55" s="101" t="s">
        <v>57</v>
      </c>
      <c r="F55" s="101" t="s">
        <v>49</v>
      </c>
      <c r="G55" s="101" t="s">
        <v>53</v>
      </c>
      <c r="H55" s="147">
        <v>60</v>
      </c>
      <c r="I55" s="159">
        <v>10</v>
      </c>
      <c r="J55" s="159">
        <v>150</v>
      </c>
      <c r="K55" s="159">
        <v>6</v>
      </c>
      <c r="L55" s="41"/>
      <c r="M55" s="153"/>
      <c r="N55" s="154"/>
      <c r="O55" s="41"/>
      <c r="P55" s="101"/>
      <c r="Q55" s="15"/>
      <c r="R55" s="41"/>
      <c r="S55" s="101"/>
      <c r="T55" s="39"/>
      <c r="U55" s="31"/>
      <c r="V55" s="101"/>
      <c r="W55" s="39"/>
      <c r="X55" s="31"/>
      <c r="Y55" s="101">
        <v>30</v>
      </c>
      <c r="Z55" s="15">
        <v>3</v>
      </c>
      <c r="AA55" s="31"/>
      <c r="AB55" s="101">
        <v>30</v>
      </c>
      <c r="AC55" s="15">
        <v>3</v>
      </c>
    </row>
    <row r="56" spans="1:29" s="9" customFormat="1" ht="13.5" thickBot="1">
      <c r="A56" s="102">
        <v>27</v>
      </c>
      <c r="B56" s="18" t="s">
        <v>83</v>
      </c>
      <c r="C56" s="8"/>
      <c r="D56" s="78" t="s">
        <v>49</v>
      </c>
      <c r="E56" s="78" t="s">
        <v>57</v>
      </c>
      <c r="F56" s="78" t="s">
        <v>49</v>
      </c>
      <c r="G56" s="101" t="s">
        <v>71</v>
      </c>
      <c r="H56" s="147">
        <v>60</v>
      </c>
      <c r="I56" s="159">
        <v>10</v>
      </c>
      <c r="J56" s="159">
        <v>150</v>
      </c>
      <c r="K56" s="159">
        <v>6</v>
      </c>
      <c r="L56" s="41"/>
      <c r="M56" s="101"/>
      <c r="N56" s="19"/>
      <c r="O56" s="41"/>
      <c r="P56" s="101"/>
      <c r="Q56" s="15"/>
      <c r="R56" s="41"/>
      <c r="S56" s="101">
        <v>30</v>
      </c>
      <c r="T56" s="15">
        <v>3</v>
      </c>
      <c r="U56" s="31"/>
      <c r="V56" s="101">
        <v>30</v>
      </c>
      <c r="W56" s="39">
        <v>3</v>
      </c>
      <c r="X56" s="31"/>
      <c r="Y56" s="101"/>
      <c r="Z56" s="15"/>
      <c r="AA56" s="31"/>
      <c r="AB56" s="101"/>
      <c r="AC56" s="15"/>
    </row>
    <row r="57" spans="1:29" s="9" customFormat="1" ht="13.5" thickBot="1">
      <c r="A57" s="139"/>
      <c r="B57" s="107" t="s">
        <v>84</v>
      </c>
      <c r="C57" s="108"/>
      <c r="D57" s="109"/>
      <c r="E57" s="109"/>
      <c r="F57" s="126"/>
      <c r="G57" s="139"/>
      <c r="H57" s="110">
        <f>SUM(H58+H59)</f>
        <v>105</v>
      </c>
      <c r="I57" s="111">
        <f>SUM(I58+I59)</f>
        <v>20</v>
      </c>
      <c r="J57" s="111">
        <f>SUM(J58+J59)</f>
        <v>300</v>
      </c>
      <c r="K57" s="111">
        <f>SUM(K58+K59)</f>
        <v>12</v>
      </c>
      <c r="L57" s="112">
        <f>SUM(L58:L59)</f>
        <v>0</v>
      </c>
      <c r="M57" s="112">
        <f>SUM(M58:M59)</f>
        <v>30</v>
      </c>
      <c r="N57" s="112">
        <f t="shared" ref="N57:AC57" si="2">SUM(N58:N59)</f>
        <v>2</v>
      </c>
      <c r="O57" s="112">
        <f t="shared" si="2"/>
        <v>0</v>
      </c>
      <c r="P57" s="112">
        <f t="shared" si="2"/>
        <v>0</v>
      </c>
      <c r="Q57" s="112">
        <f t="shared" si="2"/>
        <v>0</v>
      </c>
      <c r="R57" s="112">
        <f t="shared" si="2"/>
        <v>0</v>
      </c>
      <c r="S57" s="112">
        <f t="shared" si="2"/>
        <v>0</v>
      </c>
      <c r="T57" s="112">
        <f t="shared" si="2"/>
        <v>0</v>
      </c>
      <c r="U57" s="112">
        <f t="shared" si="2"/>
        <v>0</v>
      </c>
      <c r="V57" s="112">
        <f t="shared" si="2"/>
        <v>15</v>
      </c>
      <c r="W57" s="112">
        <f t="shared" si="2"/>
        <v>2</v>
      </c>
      <c r="X57" s="112">
        <f t="shared" si="2"/>
        <v>0</v>
      </c>
      <c r="Y57" s="112">
        <f t="shared" si="2"/>
        <v>30</v>
      </c>
      <c r="Z57" s="112">
        <f t="shared" si="2"/>
        <v>4</v>
      </c>
      <c r="AA57" s="112">
        <f t="shared" si="2"/>
        <v>0</v>
      </c>
      <c r="AB57" s="112">
        <f t="shared" si="2"/>
        <v>30</v>
      </c>
      <c r="AC57" s="112">
        <f t="shared" si="2"/>
        <v>4</v>
      </c>
    </row>
    <row r="58" spans="1:29" s="9" customFormat="1" ht="12.75">
      <c r="A58" s="102">
        <v>28</v>
      </c>
      <c r="B58" s="105" t="s">
        <v>85</v>
      </c>
      <c r="C58" s="8"/>
      <c r="D58" s="78" t="s">
        <v>86</v>
      </c>
      <c r="E58" s="78" t="s">
        <v>57</v>
      </c>
      <c r="F58" s="78" t="s">
        <v>87</v>
      </c>
      <c r="G58" s="101" t="s">
        <v>88</v>
      </c>
      <c r="H58" s="123">
        <v>75</v>
      </c>
      <c r="I58" s="123">
        <v>10</v>
      </c>
      <c r="J58" s="123">
        <v>250</v>
      </c>
      <c r="K58" s="123">
        <v>10</v>
      </c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5">
        <v>15</v>
      </c>
      <c r="W58" s="125">
        <v>2</v>
      </c>
      <c r="X58" s="124"/>
      <c r="Y58" s="124">
        <v>30</v>
      </c>
      <c r="Z58" s="124">
        <v>4</v>
      </c>
      <c r="AA58" s="124"/>
      <c r="AB58" s="124">
        <v>30</v>
      </c>
      <c r="AC58" s="125">
        <v>4</v>
      </c>
    </row>
    <row r="59" spans="1:29" s="9" customFormat="1" ht="12.75">
      <c r="A59" s="102">
        <v>29</v>
      </c>
      <c r="B59" s="106" t="s">
        <v>89</v>
      </c>
      <c r="C59" s="8"/>
      <c r="D59" s="78" t="s">
        <v>49</v>
      </c>
      <c r="E59" s="78" t="s">
        <v>50</v>
      </c>
      <c r="F59" s="78" t="s">
        <v>49</v>
      </c>
      <c r="G59" s="101" t="s">
        <v>90</v>
      </c>
      <c r="H59" s="113">
        <v>30</v>
      </c>
      <c r="I59" s="114">
        <v>10</v>
      </c>
      <c r="J59" s="113">
        <v>50</v>
      </c>
      <c r="K59" s="113">
        <v>2</v>
      </c>
      <c r="L59" s="115"/>
      <c r="M59" s="156">
        <v>30</v>
      </c>
      <c r="N59" s="157">
        <v>2</v>
      </c>
      <c r="O59" s="116"/>
      <c r="P59" s="117"/>
      <c r="Q59" s="118"/>
      <c r="R59" s="119"/>
      <c r="S59" s="117"/>
      <c r="T59" s="118"/>
      <c r="U59" s="120"/>
      <c r="V59" s="117"/>
      <c r="W59" s="121"/>
      <c r="X59" s="116"/>
      <c r="Y59" s="117"/>
      <c r="Z59" s="118"/>
      <c r="AA59" s="122"/>
      <c r="AB59" s="117"/>
      <c r="AC59" s="118"/>
    </row>
    <row r="60" spans="1:29" s="9" customFormat="1" ht="12.75">
      <c r="A60" s="12" t="s">
        <v>91</v>
      </c>
      <c r="B60" s="140"/>
      <c r="C60" s="61"/>
      <c r="D60" s="13"/>
      <c r="E60" s="13"/>
      <c r="F60" s="13"/>
      <c r="G60" s="13"/>
      <c r="H60" s="13">
        <f>H61</f>
        <v>330</v>
      </c>
      <c r="I60" s="13">
        <f>I61</f>
        <v>80</v>
      </c>
      <c r="J60" s="13">
        <f>J61</f>
        <v>825</v>
      </c>
      <c r="K60" s="36">
        <f>K61</f>
        <v>33</v>
      </c>
      <c r="L60" s="43">
        <f>L61</f>
        <v>0</v>
      </c>
      <c r="M60" s="13">
        <f t="shared" ref="M60:AC60" si="3">M61</f>
        <v>0</v>
      </c>
      <c r="N60" s="13">
        <f t="shared" si="3"/>
        <v>0</v>
      </c>
      <c r="O60" s="13">
        <f t="shared" si="3"/>
        <v>0</v>
      </c>
      <c r="P60" s="13">
        <f t="shared" si="3"/>
        <v>0</v>
      </c>
      <c r="Q60" s="13">
        <f t="shared" si="3"/>
        <v>0</v>
      </c>
      <c r="R60" s="13">
        <f t="shared" si="3"/>
        <v>0</v>
      </c>
      <c r="S60" s="13">
        <f t="shared" si="3"/>
        <v>60</v>
      </c>
      <c r="T60" s="13">
        <f t="shared" si="3"/>
        <v>6</v>
      </c>
      <c r="U60" s="13">
        <f t="shared" si="3"/>
        <v>0</v>
      </c>
      <c r="V60" s="13">
        <f t="shared" si="3"/>
        <v>30</v>
      </c>
      <c r="W60" s="13">
        <f t="shared" si="3"/>
        <v>3</v>
      </c>
      <c r="X60" s="13">
        <f t="shared" si="3"/>
        <v>0</v>
      </c>
      <c r="Y60" s="13">
        <f t="shared" si="3"/>
        <v>90</v>
      </c>
      <c r="Z60" s="13">
        <f t="shared" si="3"/>
        <v>9</v>
      </c>
      <c r="AA60" s="13">
        <f t="shared" si="3"/>
        <v>0</v>
      </c>
      <c r="AB60" s="13">
        <f t="shared" si="3"/>
        <v>150</v>
      </c>
      <c r="AC60" s="44">
        <f t="shared" si="3"/>
        <v>15</v>
      </c>
    </row>
    <row r="61" spans="1:29" s="9" customFormat="1" ht="12.75">
      <c r="A61" s="26" t="s">
        <v>92</v>
      </c>
      <c r="B61" s="86"/>
      <c r="C61" s="26"/>
      <c r="D61" s="20"/>
      <c r="E61" s="20"/>
      <c r="F61" s="20"/>
      <c r="G61" s="20"/>
      <c r="H61" s="20">
        <f t="shared" ref="H61:N61" si="4">SUM(H62:H69)</f>
        <v>330</v>
      </c>
      <c r="I61" s="20">
        <f t="shared" si="4"/>
        <v>80</v>
      </c>
      <c r="J61" s="20">
        <f t="shared" si="4"/>
        <v>825</v>
      </c>
      <c r="K61" s="71">
        <f t="shared" si="4"/>
        <v>33</v>
      </c>
      <c r="L61" s="75">
        <f t="shared" si="4"/>
        <v>0</v>
      </c>
      <c r="M61" s="20">
        <f t="shared" si="4"/>
        <v>0</v>
      </c>
      <c r="N61" s="20">
        <f t="shared" si="4"/>
        <v>0</v>
      </c>
      <c r="O61" s="20">
        <f t="shared" ref="O61:S61" si="5">SUM(O62:O69)</f>
        <v>0</v>
      </c>
      <c r="P61" s="20">
        <f t="shared" si="5"/>
        <v>0</v>
      </c>
      <c r="Q61" s="20">
        <f>SUM(Q62:Q69)</f>
        <v>0</v>
      </c>
      <c r="R61" s="20">
        <f t="shared" si="5"/>
        <v>0</v>
      </c>
      <c r="S61" s="20">
        <f t="shared" si="5"/>
        <v>60</v>
      </c>
      <c r="T61" s="20">
        <f>SUM(T62:T69)</f>
        <v>6</v>
      </c>
      <c r="U61" s="20">
        <f>SUM(U62:U69)</f>
        <v>0</v>
      </c>
      <c r="V61" s="20">
        <f>SUM(V62:V69)</f>
        <v>30</v>
      </c>
      <c r="W61" s="20">
        <f>SUM(W62:W69)</f>
        <v>3</v>
      </c>
      <c r="X61" s="20">
        <f t="shared" ref="X61:AB61" si="6">SUM(X62:X69)</f>
        <v>0</v>
      </c>
      <c r="Y61" s="20">
        <f t="shared" si="6"/>
        <v>90</v>
      </c>
      <c r="Z61" s="20">
        <f>SUM(Z62:Z69)</f>
        <v>9</v>
      </c>
      <c r="AA61" s="20">
        <f t="shared" si="6"/>
        <v>0</v>
      </c>
      <c r="AB61" s="20">
        <f t="shared" si="6"/>
        <v>150</v>
      </c>
      <c r="AC61" s="68">
        <f>SUM(AC62:AC69)</f>
        <v>15</v>
      </c>
    </row>
    <row r="62" spans="1:29" s="9" customFormat="1" ht="12.75">
      <c r="A62" s="102">
        <v>30</v>
      </c>
      <c r="B62" s="53" t="s">
        <v>93</v>
      </c>
      <c r="C62" s="102"/>
      <c r="D62" s="101" t="s">
        <v>86</v>
      </c>
      <c r="E62" s="101" t="s">
        <v>57</v>
      </c>
      <c r="F62" s="101" t="s">
        <v>49</v>
      </c>
      <c r="G62" s="101" t="s">
        <v>53</v>
      </c>
      <c r="H62" s="147">
        <v>30</v>
      </c>
      <c r="I62" s="159">
        <v>10</v>
      </c>
      <c r="J62" s="159">
        <v>75</v>
      </c>
      <c r="K62" s="159">
        <v>3</v>
      </c>
      <c r="L62" s="41"/>
      <c r="M62" s="101"/>
      <c r="N62" s="15"/>
      <c r="O62" s="31"/>
      <c r="P62" s="101"/>
      <c r="Q62" s="15"/>
      <c r="R62" s="31"/>
      <c r="S62" s="101">
        <v>30</v>
      </c>
      <c r="T62" s="15">
        <v>3</v>
      </c>
      <c r="U62" s="31"/>
      <c r="V62" s="101"/>
      <c r="W62" s="15"/>
      <c r="X62" s="31"/>
      <c r="Y62" s="101"/>
      <c r="Z62" s="39"/>
      <c r="AA62" s="31"/>
      <c r="AB62" s="101"/>
      <c r="AC62" s="39"/>
    </row>
    <row r="63" spans="1:29" s="9" customFormat="1" ht="12.75">
      <c r="A63" s="102">
        <v>31</v>
      </c>
      <c r="B63" s="53" t="s">
        <v>94</v>
      </c>
      <c r="C63" s="102"/>
      <c r="D63" s="101" t="s">
        <v>86</v>
      </c>
      <c r="E63" s="101" t="s">
        <v>57</v>
      </c>
      <c r="F63" s="101" t="s">
        <v>49</v>
      </c>
      <c r="G63" s="101" t="s">
        <v>71</v>
      </c>
      <c r="H63" s="147">
        <v>60</v>
      </c>
      <c r="I63" s="159">
        <v>10</v>
      </c>
      <c r="J63" s="159">
        <v>150</v>
      </c>
      <c r="K63" s="159">
        <v>6</v>
      </c>
      <c r="L63" s="41"/>
      <c r="M63" s="101"/>
      <c r="N63" s="15"/>
      <c r="O63" s="31"/>
      <c r="P63" s="101"/>
      <c r="Q63" s="15"/>
      <c r="R63" s="31"/>
      <c r="S63" s="101">
        <v>30</v>
      </c>
      <c r="T63" s="15">
        <v>3</v>
      </c>
      <c r="U63" s="31"/>
      <c r="V63" s="101">
        <v>30</v>
      </c>
      <c r="W63" s="15">
        <v>3</v>
      </c>
      <c r="X63" s="31"/>
      <c r="Y63" s="101"/>
      <c r="Z63" s="15"/>
      <c r="AA63" s="31"/>
      <c r="AB63" s="101"/>
      <c r="AC63" s="15"/>
    </row>
    <row r="64" spans="1:29" s="9" customFormat="1" ht="12.75">
      <c r="A64" s="102">
        <v>32</v>
      </c>
      <c r="B64" s="53" t="s">
        <v>95</v>
      </c>
      <c r="C64" s="102"/>
      <c r="D64" s="101" t="s">
        <v>86</v>
      </c>
      <c r="E64" s="101" t="s">
        <v>57</v>
      </c>
      <c r="F64" s="101" t="s">
        <v>49</v>
      </c>
      <c r="G64" s="101" t="s">
        <v>71</v>
      </c>
      <c r="H64" s="147">
        <v>60</v>
      </c>
      <c r="I64" s="159">
        <v>10</v>
      </c>
      <c r="J64" s="159">
        <v>150</v>
      </c>
      <c r="K64" s="159">
        <v>6</v>
      </c>
      <c r="L64" s="41"/>
      <c r="M64" s="101"/>
      <c r="N64" s="15"/>
      <c r="O64" s="31"/>
      <c r="P64" s="101"/>
      <c r="Q64" s="15"/>
      <c r="R64" s="31"/>
      <c r="S64" s="101"/>
      <c r="T64" s="15"/>
      <c r="U64" s="31"/>
      <c r="V64" s="101"/>
      <c r="W64" s="15"/>
      <c r="X64" s="31"/>
      <c r="Y64" s="101">
        <v>30</v>
      </c>
      <c r="Z64" s="15">
        <v>3</v>
      </c>
      <c r="AA64" s="31"/>
      <c r="AB64" s="101">
        <v>30</v>
      </c>
      <c r="AC64" s="15">
        <v>3</v>
      </c>
    </row>
    <row r="65" spans="1:31" s="9" customFormat="1" ht="12.75">
      <c r="A65" s="102">
        <v>33</v>
      </c>
      <c r="B65" s="53" t="s">
        <v>96</v>
      </c>
      <c r="C65" s="102"/>
      <c r="D65" s="101" t="s">
        <v>86</v>
      </c>
      <c r="E65" s="101" t="s">
        <v>57</v>
      </c>
      <c r="F65" s="101" t="s">
        <v>49</v>
      </c>
      <c r="G65" s="101" t="s">
        <v>71</v>
      </c>
      <c r="H65" s="147">
        <v>30</v>
      </c>
      <c r="I65" s="159">
        <v>10</v>
      </c>
      <c r="J65" s="159">
        <v>75</v>
      </c>
      <c r="K65" s="159">
        <v>3</v>
      </c>
      <c r="L65" s="41"/>
      <c r="M65" s="101"/>
      <c r="N65" s="15"/>
      <c r="O65" s="31"/>
      <c r="P65" s="101"/>
      <c r="Q65" s="15"/>
      <c r="R65" s="31"/>
      <c r="S65" s="101"/>
      <c r="T65" s="15"/>
      <c r="U65" s="31"/>
      <c r="V65" s="101"/>
      <c r="W65" s="15"/>
      <c r="X65" s="31"/>
      <c r="Y65" s="101"/>
      <c r="Z65" s="15"/>
      <c r="AA65" s="31"/>
      <c r="AB65" s="101">
        <v>30</v>
      </c>
      <c r="AC65" s="15">
        <v>3</v>
      </c>
      <c r="AD65" s="38"/>
      <c r="AE65" s="38"/>
    </row>
    <row r="66" spans="1:31" s="9" customFormat="1" ht="12.75">
      <c r="A66" s="102">
        <v>34</v>
      </c>
      <c r="B66" s="53" t="s">
        <v>97</v>
      </c>
      <c r="C66" s="102"/>
      <c r="D66" s="101" t="s">
        <v>86</v>
      </c>
      <c r="E66" s="101" t="s">
        <v>57</v>
      </c>
      <c r="F66" s="101" t="s">
        <v>49</v>
      </c>
      <c r="G66" s="101" t="s">
        <v>71</v>
      </c>
      <c r="H66" s="147">
        <v>60</v>
      </c>
      <c r="I66" s="159">
        <v>10</v>
      </c>
      <c r="J66" s="159">
        <v>150</v>
      </c>
      <c r="K66" s="159">
        <v>6</v>
      </c>
      <c r="L66" s="41"/>
      <c r="M66" s="101"/>
      <c r="N66" s="15"/>
      <c r="O66" s="31"/>
      <c r="P66" s="101"/>
      <c r="Q66" s="15"/>
      <c r="R66" s="31"/>
      <c r="S66" s="101"/>
      <c r="T66" s="15"/>
      <c r="U66" s="31"/>
      <c r="V66" s="101"/>
      <c r="W66" s="15"/>
      <c r="X66" s="31"/>
      <c r="Y66" s="101">
        <v>30</v>
      </c>
      <c r="Z66" s="15">
        <v>3</v>
      </c>
      <c r="AA66" s="31"/>
      <c r="AB66" s="101">
        <v>30</v>
      </c>
      <c r="AC66" s="15">
        <v>3</v>
      </c>
      <c r="AD66" s="38"/>
      <c r="AE66" s="38"/>
    </row>
    <row r="67" spans="1:31" s="9" customFormat="1" ht="12.75">
      <c r="A67" s="102">
        <v>35</v>
      </c>
      <c r="B67" s="53" t="s">
        <v>98</v>
      </c>
      <c r="C67" s="102"/>
      <c r="D67" s="101" t="s">
        <v>86</v>
      </c>
      <c r="E67" s="101" t="s">
        <v>57</v>
      </c>
      <c r="F67" s="101" t="s">
        <v>49</v>
      </c>
      <c r="G67" s="101" t="s">
        <v>71</v>
      </c>
      <c r="H67" s="147">
        <v>30</v>
      </c>
      <c r="I67" s="159">
        <v>10</v>
      </c>
      <c r="J67" s="159">
        <v>75</v>
      </c>
      <c r="K67" s="159">
        <v>3</v>
      </c>
      <c r="L67" s="41"/>
      <c r="M67" s="101"/>
      <c r="N67" s="15"/>
      <c r="O67" s="31"/>
      <c r="P67" s="101"/>
      <c r="Q67" s="15"/>
      <c r="R67" s="31"/>
      <c r="S67" s="101"/>
      <c r="T67" s="15"/>
      <c r="U67" s="31"/>
      <c r="V67" s="101"/>
      <c r="W67" s="15"/>
      <c r="X67" s="31"/>
      <c r="Y67" s="101">
        <v>30</v>
      </c>
      <c r="Z67" s="15">
        <v>3</v>
      </c>
      <c r="AA67" s="31"/>
      <c r="AB67" s="101"/>
      <c r="AC67" s="15"/>
      <c r="AD67" s="38"/>
      <c r="AE67" s="38"/>
    </row>
    <row r="68" spans="1:31" s="9" customFormat="1" ht="12.75">
      <c r="A68" s="102">
        <v>36</v>
      </c>
      <c r="B68" s="53" t="s">
        <v>99</v>
      </c>
      <c r="C68" s="102"/>
      <c r="D68" s="101" t="s">
        <v>86</v>
      </c>
      <c r="E68" s="101" t="s">
        <v>57</v>
      </c>
      <c r="F68" s="101" t="s">
        <v>49</v>
      </c>
      <c r="G68" s="101" t="s">
        <v>71</v>
      </c>
      <c r="H68" s="147">
        <v>30</v>
      </c>
      <c r="I68" s="159">
        <v>10</v>
      </c>
      <c r="J68" s="159">
        <v>75</v>
      </c>
      <c r="K68" s="159">
        <v>3</v>
      </c>
      <c r="L68" s="41"/>
      <c r="M68" s="101"/>
      <c r="N68" s="15"/>
      <c r="O68" s="31"/>
      <c r="P68" s="101"/>
      <c r="Q68" s="15"/>
      <c r="R68" s="31"/>
      <c r="S68" s="101"/>
      <c r="T68" s="15"/>
      <c r="U68" s="31"/>
      <c r="V68" s="101"/>
      <c r="W68" s="15"/>
      <c r="X68" s="31"/>
      <c r="Y68" s="101"/>
      <c r="Z68" s="15"/>
      <c r="AA68" s="31"/>
      <c r="AB68" s="101">
        <v>30</v>
      </c>
      <c r="AC68" s="15">
        <v>3</v>
      </c>
      <c r="AD68" s="38"/>
      <c r="AE68" s="38"/>
    </row>
    <row r="69" spans="1:31" s="9" customFormat="1" ht="12.75">
      <c r="A69" s="102">
        <v>37</v>
      </c>
      <c r="B69" s="53" t="s">
        <v>100</v>
      </c>
      <c r="C69" s="102"/>
      <c r="D69" s="101" t="s">
        <v>86</v>
      </c>
      <c r="E69" s="101" t="s">
        <v>57</v>
      </c>
      <c r="F69" s="101" t="s">
        <v>49</v>
      </c>
      <c r="G69" s="101" t="s">
        <v>71</v>
      </c>
      <c r="H69" s="147">
        <v>30</v>
      </c>
      <c r="I69" s="159">
        <v>10</v>
      </c>
      <c r="J69" s="159">
        <v>75</v>
      </c>
      <c r="K69" s="159">
        <v>3</v>
      </c>
      <c r="L69" s="41"/>
      <c r="M69" s="101"/>
      <c r="N69" s="15"/>
      <c r="O69" s="31"/>
      <c r="P69" s="101"/>
      <c r="Q69" s="15"/>
      <c r="R69" s="31"/>
      <c r="S69" s="101"/>
      <c r="T69" s="15"/>
      <c r="U69" s="31"/>
      <c r="V69" s="101"/>
      <c r="W69" s="15"/>
      <c r="X69" s="31"/>
      <c r="Y69" s="101"/>
      <c r="Z69" s="15"/>
      <c r="AA69" s="31"/>
      <c r="AB69" s="101">
        <v>30</v>
      </c>
      <c r="AC69" s="15">
        <v>3</v>
      </c>
      <c r="AD69" s="38"/>
      <c r="AE69" s="38"/>
    </row>
    <row r="70" spans="1:31">
      <c r="A70" s="26" t="s">
        <v>102</v>
      </c>
      <c r="B70" s="86"/>
      <c r="C70" s="26"/>
      <c r="D70" s="20"/>
      <c r="E70" s="20"/>
      <c r="F70" s="20"/>
      <c r="G70" s="20"/>
      <c r="H70" s="20">
        <f t="shared" ref="H70:N70" si="7">SUM(H71:H78)</f>
        <v>330</v>
      </c>
      <c r="I70" s="20">
        <f t="shared" si="7"/>
        <v>80</v>
      </c>
      <c r="J70" s="20">
        <f t="shared" si="7"/>
        <v>825</v>
      </c>
      <c r="K70" s="71">
        <f t="shared" si="7"/>
        <v>33</v>
      </c>
      <c r="L70" s="75">
        <f t="shared" si="7"/>
        <v>0</v>
      </c>
      <c r="M70" s="20">
        <f t="shared" si="7"/>
        <v>0</v>
      </c>
      <c r="N70" s="20">
        <f t="shared" si="7"/>
        <v>0</v>
      </c>
      <c r="O70" s="20">
        <f t="shared" ref="O70:V70" si="8">SUM(O71:O78)</f>
        <v>0</v>
      </c>
      <c r="P70" s="20">
        <f t="shared" si="8"/>
        <v>0</v>
      </c>
      <c r="Q70" s="20">
        <f>SUM(Q71:Q78)</f>
        <v>0</v>
      </c>
      <c r="R70" s="20">
        <f t="shared" si="8"/>
        <v>0</v>
      </c>
      <c r="S70" s="20">
        <f t="shared" si="8"/>
        <v>60</v>
      </c>
      <c r="T70" s="20">
        <f>SUM(T71:T78)</f>
        <v>6</v>
      </c>
      <c r="U70" s="20">
        <f t="shared" si="8"/>
        <v>0</v>
      </c>
      <c r="V70" s="20">
        <f t="shared" si="8"/>
        <v>30</v>
      </c>
      <c r="W70" s="20">
        <f>SUM(W71:W78)</f>
        <v>3</v>
      </c>
      <c r="X70" s="20">
        <f t="shared" ref="X70:AB70" si="9">SUM(X71:X78)</f>
        <v>0</v>
      </c>
      <c r="Y70" s="20">
        <f t="shared" si="9"/>
        <v>90</v>
      </c>
      <c r="Z70" s="20">
        <f>SUM(Z71:Z78)</f>
        <v>9</v>
      </c>
      <c r="AA70" s="20">
        <f t="shared" si="9"/>
        <v>0</v>
      </c>
      <c r="AB70" s="20">
        <f t="shared" si="9"/>
        <v>150</v>
      </c>
      <c r="AC70" s="68">
        <f>SUM(AC71:AC78)</f>
        <v>15</v>
      </c>
      <c r="AD70" s="38"/>
      <c r="AE70" s="38"/>
    </row>
    <row r="71" spans="1:31">
      <c r="A71" s="102">
        <v>30</v>
      </c>
      <c r="B71" s="53" t="s">
        <v>103</v>
      </c>
      <c r="C71" s="102"/>
      <c r="D71" s="101" t="s">
        <v>86</v>
      </c>
      <c r="E71" s="101" t="s">
        <v>57</v>
      </c>
      <c r="F71" s="101" t="s">
        <v>49</v>
      </c>
      <c r="G71" s="101" t="s">
        <v>53</v>
      </c>
      <c r="H71" s="147">
        <v>30</v>
      </c>
      <c r="I71" s="159">
        <v>10</v>
      </c>
      <c r="J71" s="159">
        <v>75</v>
      </c>
      <c r="K71" s="159">
        <v>3</v>
      </c>
      <c r="L71" s="41"/>
      <c r="M71" s="101"/>
      <c r="N71" s="15"/>
      <c r="O71" s="31"/>
      <c r="P71" s="101"/>
      <c r="Q71" s="15"/>
      <c r="R71" s="31"/>
      <c r="S71" s="101">
        <v>30</v>
      </c>
      <c r="T71" s="15">
        <v>3</v>
      </c>
      <c r="U71" s="31"/>
      <c r="V71" s="101"/>
      <c r="W71" s="15"/>
      <c r="X71" s="31"/>
      <c r="Y71" s="101"/>
      <c r="Z71" s="39"/>
      <c r="AA71" s="31"/>
      <c r="AB71" s="101"/>
      <c r="AC71" s="39"/>
      <c r="AD71" s="38"/>
      <c r="AE71" s="38"/>
    </row>
    <row r="72" spans="1:31">
      <c r="A72" s="102">
        <v>31</v>
      </c>
      <c r="B72" s="79" t="s">
        <v>104</v>
      </c>
      <c r="C72" s="141"/>
      <c r="D72" s="101" t="s">
        <v>86</v>
      </c>
      <c r="E72" s="101" t="s">
        <v>57</v>
      </c>
      <c r="F72" s="101" t="s">
        <v>49</v>
      </c>
      <c r="G72" s="101" t="s">
        <v>71</v>
      </c>
      <c r="H72" s="147">
        <v>60</v>
      </c>
      <c r="I72" s="159">
        <v>10</v>
      </c>
      <c r="J72" s="159">
        <v>150</v>
      </c>
      <c r="K72" s="159">
        <v>6</v>
      </c>
      <c r="L72" s="41"/>
      <c r="M72" s="101"/>
      <c r="N72" s="15"/>
      <c r="O72" s="31"/>
      <c r="P72" s="101"/>
      <c r="Q72" s="15"/>
      <c r="R72" s="31"/>
      <c r="S72" s="101">
        <v>30</v>
      </c>
      <c r="T72" s="15">
        <v>3</v>
      </c>
      <c r="U72" s="31"/>
      <c r="V72" s="101">
        <v>30</v>
      </c>
      <c r="W72" s="15">
        <v>3</v>
      </c>
      <c r="X72" s="31"/>
      <c r="Y72" s="101"/>
      <c r="Z72" s="15"/>
      <c r="AA72" s="31"/>
      <c r="AB72" s="101"/>
      <c r="AC72" s="15"/>
      <c r="AD72" s="38"/>
      <c r="AE72" s="38"/>
    </row>
    <row r="73" spans="1:31">
      <c r="A73" s="102">
        <v>32</v>
      </c>
      <c r="B73" s="54" t="s">
        <v>105</v>
      </c>
      <c r="C73" s="8"/>
      <c r="D73" s="101" t="s">
        <v>86</v>
      </c>
      <c r="E73" s="101" t="s">
        <v>57</v>
      </c>
      <c r="F73" s="101" t="s">
        <v>49</v>
      </c>
      <c r="G73" s="101" t="s">
        <v>71</v>
      </c>
      <c r="H73" s="147">
        <v>60</v>
      </c>
      <c r="I73" s="159">
        <v>10</v>
      </c>
      <c r="J73" s="159">
        <v>150</v>
      </c>
      <c r="K73" s="159">
        <v>6</v>
      </c>
      <c r="L73" s="41"/>
      <c r="M73" s="101"/>
      <c r="N73" s="15"/>
      <c r="O73" s="31"/>
      <c r="P73" s="101"/>
      <c r="Q73" s="15"/>
      <c r="R73" s="31"/>
      <c r="S73" s="101"/>
      <c r="T73" s="15"/>
      <c r="U73" s="31"/>
      <c r="V73" s="101"/>
      <c r="W73" s="15"/>
      <c r="X73" s="31"/>
      <c r="Y73" s="101">
        <v>30</v>
      </c>
      <c r="Z73" s="15">
        <v>3</v>
      </c>
      <c r="AA73" s="31"/>
      <c r="AB73" s="101">
        <v>30</v>
      </c>
      <c r="AC73" s="15">
        <v>3</v>
      </c>
      <c r="AD73" s="38"/>
      <c r="AE73" s="38"/>
    </row>
    <row r="74" spans="1:31">
      <c r="A74" s="102">
        <v>33</v>
      </c>
      <c r="B74" s="54" t="s">
        <v>106</v>
      </c>
      <c r="C74" s="8"/>
      <c r="D74" s="101" t="s">
        <v>86</v>
      </c>
      <c r="E74" s="101" t="s">
        <v>57</v>
      </c>
      <c r="F74" s="101" t="s">
        <v>49</v>
      </c>
      <c r="G74" s="101" t="s">
        <v>71</v>
      </c>
      <c r="H74" s="147">
        <v>30</v>
      </c>
      <c r="I74" s="147">
        <v>10</v>
      </c>
      <c r="J74" s="147">
        <v>75</v>
      </c>
      <c r="K74" s="159">
        <v>3</v>
      </c>
      <c r="L74" s="41"/>
      <c r="M74" s="101"/>
      <c r="N74" s="15"/>
      <c r="O74" s="31"/>
      <c r="P74" s="101"/>
      <c r="Q74" s="15"/>
      <c r="R74" s="31"/>
      <c r="S74" s="101"/>
      <c r="T74" s="15"/>
      <c r="U74" s="31"/>
      <c r="V74" s="101"/>
      <c r="W74" s="15"/>
      <c r="X74" s="31"/>
      <c r="Y74" s="101"/>
      <c r="Z74" s="15"/>
      <c r="AA74" s="31"/>
      <c r="AB74" s="101">
        <v>30</v>
      </c>
      <c r="AC74" s="15">
        <v>3</v>
      </c>
      <c r="AD74" s="38"/>
      <c r="AE74" s="38"/>
    </row>
    <row r="75" spans="1:31">
      <c r="A75" s="102">
        <v>34</v>
      </c>
      <c r="B75" s="38" t="s">
        <v>107</v>
      </c>
      <c r="C75" s="8"/>
      <c r="D75" s="101" t="s">
        <v>86</v>
      </c>
      <c r="E75" s="101" t="s">
        <v>57</v>
      </c>
      <c r="F75" s="101" t="s">
        <v>49</v>
      </c>
      <c r="G75" s="101" t="s">
        <v>71</v>
      </c>
      <c r="H75" s="147">
        <v>60</v>
      </c>
      <c r="I75" s="159">
        <v>10</v>
      </c>
      <c r="J75" s="159">
        <v>150</v>
      </c>
      <c r="K75" s="159">
        <v>6</v>
      </c>
      <c r="L75" s="41"/>
      <c r="M75" s="101"/>
      <c r="N75" s="15"/>
      <c r="O75" s="31"/>
      <c r="P75" s="101"/>
      <c r="Q75" s="15"/>
      <c r="R75" s="31"/>
      <c r="S75" s="101"/>
      <c r="T75" s="15"/>
      <c r="U75" s="31"/>
      <c r="V75" s="101"/>
      <c r="W75" s="15"/>
      <c r="X75" s="31"/>
      <c r="Y75" s="101">
        <v>30</v>
      </c>
      <c r="Z75" s="15">
        <v>3</v>
      </c>
      <c r="AA75" s="31"/>
      <c r="AB75" s="101">
        <v>30</v>
      </c>
      <c r="AC75" s="15">
        <v>3</v>
      </c>
      <c r="AD75" s="38"/>
      <c r="AE75" s="38"/>
    </row>
    <row r="76" spans="1:31">
      <c r="A76" s="102">
        <v>35</v>
      </c>
      <c r="B76" s="54" t="s">
        <v>108</v>
      </c>
      <c r="C76" s="8"/>
      <c r="D76" s="101" t="s">
        <v>86</v>
      </c>
      <c r="E76" s="101" t="s">
        <v>57</v>
      </c>
      <c r="F76" s="101" t="s">
        <v>49</v>
      </c>
      <c r="G76" s="101" t="s">
        <v>71</v>
      </c>
      <c r="H76" s="147">
        <v>30</v>
      </c>
      <c r="I76" s="159">
        <v>10</v>
      </c>
      <c r="J76" s="159">
        <v>75</v>
      </c>
      <c r="K76" s="159">
        <v>3</v>
      </c>
      <c r="L76" s="41"/>
      <c r="M76" s="101"/>
      <c r="N76" s="15"/>
      <c r="O76" s="31"/>
      <c r="P76" s="101"/>
      <c r="Q76" s="15"/>
      <c r="R76" s="31"/>
      <c r="S76" s="101"/>
      <c r="T76" s="15"/>
      <c r="U76" s="31"/>
      <c r="V76" s="101"/>
      <c r="W76" s="15"/>
      <c r="X76" s="31"/>
      <c r="Y76" s="101">
        <v>30</v>
      </c>
      <c r="Z76" s="15">
        <v>3</v>
      </c>
      <c r="AA76" s="31"/>
      <c r="AB76" s="101"/>
      <c r="AC76" s="39"/>
      <c r="AD76" s="38"/>
      <c r="AE76" s="38"/>
    </row>
    <row r="77" spans="1:31">
      <c r="A77" s="102">
        <v>36</v>
      </c>
      <c r="B77" s="54" t="s">
        <v>109</v>
      </c>
      <c r="C77" s="8"/>
      <c r="D77" s="101" t="s">
        <v>86</v>
      </c>
      <c r="E77" s="101" t="s">
        <v>57</v>
      </c>
      <c r="F77" s="101" t="s">
        <v>49</v>
      </c>
      <c r="G77" s="101" t="s">
        <v>71</v>
      </c>
      <c r="H77" s="147">
        <v>30</v>
      </c>
      <c r="I77" s="159">
        <v>10</v>
      </c>
      <c r="J77" s="159">
        <v>75</v>
      </c>
      <c r="K77" s="159">
        <v>3</v>
      </c>
      <c r="L77" s="41"/>
      <c r="M77" s="101"/>
      <c r="N77" s="15"/>
      <c r="O77" s="31"/>
      <c r="P77" s="101"/>
      <c r="Q77" s="15"/>
      <c r="R77" s="31"/>
      <c r="S77" s="101"/>
      <c r="T77" s="15"/>
      <c r="U77" s="31"/>
      <c r="V77" s="101"/>
      <c r="W77" s="15"/>
      <c r="X77" s="31"/>
      <c r="Y77" s="101"/>
      <c r="Z77" s="15"/>
      <c r="AA77" s="31"/>
      <c r="AB77" s="101">
        <v>30</v>
      </c>
      <c r="AC77" s="15">
        <v>3</v>
      </c>
      <c r="AD77" s="38"/>
      <c r="AE77" s="38"/>
    </row>
    <row r="78" spans="1:31">
      <c r="A78" s="102">
        <v>37</v>
      </c>
      <c r="B78" s="54" t="s">
        <v>110</v>
      </c>
      <c r="C78" s="8"/>
      <c r="D78" s="101" t="s">
        <v>86</v>
      </c>
      <c r="E78" s="101" t="s">
        <v>57</v>
      </c>
      <c r="F78" s="101" t="s">
        <v>49</v>
      </c>
      <c r="G78" s="101" t="s">
        <v>71</v>
      </c>
      <c r="H78" s="147">
        <v>30</v>
      </c>
      <c r="I78" s="159">
        <v>10</v>
      </c>
      <c r="J78" s="159">
        <v>75</v>
      </c>
      <c r="K78" s="159">
        <v>3</v>
      </c>
      <c r="L78" s="41"/>
      <c r="M78" s="101"/>
      <c r="N78" s="15"/>
      <c r="O78" s="31"/>
      <c r="P78" s="101"/>
      <c r="Q78" s="15"/>
      <c r="R78" s="31"/>
      <c r="S78" s="101"/>
      <c r="T78" s="15"/>
      <c r="U78" s="31"/>
      <c r="V78" s="101"/>
      <c r="W78" s="15"/>
      <c r="X78" s="31"/>
      <c r="Y78" s="101"/>
      <c r="Z78" s="15"/>
      <c r="AA78" s="31"/>
      <c r="AB78" s="101">
        <v>30</v>
      </c>
      <c r="AC78" s="142">
        <v>3</v>
      </c>
      <c r="AD78" s="38"/>
      <c r="AE78" s="38"/>
    </row>
    <row r="79" spans="1:31">
      <c r="A79" s="26" t="s">
        <v>111</v>
      </c>
      <c r="B79" s="86"/>
      <c r="C79" s="26"/>
      <c r="D79" s="20"/>
      <c r="E79" s="20"/>
      <c r="F79" s="20"/>
      <c r="G79" s="20"/>
      <c r="H79" s="20">
        <f t="shared" ref="H79:N79" si="10">SUM(H80:H87)</f>
        <v>330</v>
      </c>
      <c r="I79" s="20">
        <f t="shared" si="10"/>
        <v>80</v>
      </c>
      <c r="J79" s="20">
        <f t="shared" si="10"/>
        <v>825</v>
      </c>
      <c r="K79" s="71">
        <f t="shared" si="10"/>
        <v>33</v>
      </c>
      <c r="L79" s="75">
        <f t="shared" si="10"/>
        <v>0</v>
      </c>
      <c r="M79" s="20">
        <f t="shared" si="10"/>
        <v>0</v>
      </c>
      <c r="N79" s="20">
        <f t="shared" si="10"/>
        <v>0</v>
      </c>
      <c r="O79" s="20">
        <f t="shared" ref="O79:V79" si="11">SUM(O80:O87)</f>
        <v>0</v>
      </c>
      <c r="P79" s="20">
        <f t="shared" si="11"/>
        <v>0</v>
      </c>
      <c r="Q79" s="20">
        <f>SUM(Q80:Q87)</f>
        <v>0</v>
      </c>
      <c r="R79" s="20">
        <f t="shared" si="11"/>
        <v>0</v>
      </c>
      <c r="S79" s="20">
        <f t="shared" si="11"/>
        <v>60</v>
      </c>
      <c r="T79" s="20">
        <f>SUM(T80:T87)</f>
        <v>6</v>
      </c>
      <c r="U79" s="20">
        <f t="shared" si="11"/>
        <v>0</v>
      </c>
      <c r="V79" s="20">
        <f t="shared" si="11"/>
        <v>30</v>
      </c>
      <c r="W79" s="20">
        <f>SUM(W80:W87)</f>
        <v>3</v>
      </c>
      <c r="X79" s="20">
        <f t="shared" ref="X79:AB79" si="12">SUM(X80:X87)</f>
        <v>0</v>
      </c>
      <c r="Y79" s="20">
        <f t="shared" si="12"/>
        <v>90</v>
      </c>
      <c r="Z79" s="20">
        <f>SUM(Z80:Z87)</f>
        <v>9</v>
      </c>
      <c r="AA79" s="20">
        <f t="shared" si="12"/>
        <v>0</v>
      </c>
      <c r="AB79" s="20">
        <f t="shared" si="12"/>
        <v>150</v>
      </c>
      <c r="AC79" s="68">
        <f>SUM(AC80:AC87)</f>
        <v>15</v>
      </c>
      <c r="AD79" s="38"/>
      <c r="AE79" s="38"/>
    </row>
    <row r="80" spans="1:31">
      <c r="A80" s="102">
        <v>30</v>
      </c>
      <c r="B80" s="53" t="s">
        <v>112</v>
      </c>
      <c r="C80" s="102"/>
      <c r="D80" s="101" t="s">
        <v>86</v>
      </c>
      <c r="E80" s="101" t="s">
        <v>57</v>
      </c>
      <c r="F80" s="101" t="s">
        <v>49</v>
      </c>
      <c r="G80" s="101" t="s">
        <v>71</v>
      </c>
      <c r="H80" s="147">
        <v>60</v>
      </c>
      <c r="I80" s="159">
        <v>10</v>
      </c>
      <c r="J80" s="159">
        <v>150</v>
      </c>
      <c r="K80" s="159">
        <v>6</v>
      </c>
      <c r="L80" s="41"/>
      <c r="M80" s="101"/>
      <c r="N80" s="15"/>
      <c r="O80" s="31"/>
      <c r="P80" s="101"/>
      <c r="Q80" s="15"/>
      <c r="R80" s="31"/>
      <c r="S80" s="101">
        <v>30</v>
      </c>
      <c r="T80" s="15">
        <v>3</v>
      </c>
      <c r="U80" s="31"/>
      <c r="V80" s="101">
        <v>30</v>
      </c>
      <c r="W80" s="15">
        <v>3</v>
      </c>
      <c r="X80" s="31"/>
      <c r="Y80" s="101"/>
      <c r="Z80" s="39"/>
      <c r="AA80" s="31"/>
      <c r="AB80" s="101"/>
      <c r="AC80" s="39"/>
      <c r="AD80" s="38"/>
      <c r="AE80" s="38"/>
    </row>
    <row r="81" spans="1:31">
      <c r="A81" s="102">
        <v>31</v>
      </c>
      <c r="B81" s="53" t="s">
        <v>113</v>
      </c>
      <c r="C81" s="102"/>
      <c r="D81" s="101" t="s">
        <v>86</v>
      </c>
      <c r="E81" s="101" t="s">
        <v>57</v>
      </c>
      <c r="F81" s="101" t="s">
        <v>49</v>
      </c>
      <c r="G81" s="101" t="s">
        <v>71</v>
      </c>
      <c r="H81" s="147">
        <v>60</v>
      </c>
      <c r="I81" s="159">
        <v>10</v>
      </c>
      <c r="J81" s="159">
        <v>150</v>
      </c>
      <c r="K81" s="159">
        <v>6</v>
      </c>
      <c r="L81" s="41"/>
      <c r="M81" s="101"/>
      <c r="N81" s="15"/>
      <c r="O81" s="31"/>
      <c r="P81" s="101"/>
      <c r="Q81" s="15"/>
      <c r="R81" s="31"/>
      <c r="S81" s="101"/>
      <c r="T81" s="15"/>
      <c r="U81" s="31"/>
      <c r="V81" s="101"/>
      <c r="W81" s="15"/>
      <c r="X81" s="31"/>
      <c r="Y81" s="101">
        <v>30</v>
      </c>
      <c r="Z81" s="15">
        <v>3</v>
      </c>
      <c r="AA81" s="31"/>
      <c r="AB81" s="101">
        <v>30</v>
      </c>
      <c r="AC81" s="15">
        <v>3</v>
      </c>
      <c r="AD81" s="38"/>
      <c r="AE81" s="38"/>
    </row>
    <row r="82" spans="1:31">
      <c r="A82" s="102">
        <v>32</v>
      </c>
      <c r="B82" s="53" t="s">
        <v>114</v>
      </c>
      <c r="C82" s="102"/>
      <c r="D82" s="101" t="s">
        <v>86</v>
      </c>
      <c r="E82" s="101" t="s">
        <v>57</v>
      </c>
      <c r="F82" s="101" t="s">
        <v>49</v>
      </c>
      <c r="G82" s="101" t="s">
        <v>71</v>
      </c>
      <c r="H82" s="147">
        <v>30</v>
      </c>
      <c r="I82" s="159">
        <v>10</v>
      </c>
      <c r="J82" s="159">
        <v>75</v>
      </c>
      <c r="K82" s="159">
        <v>3</v>
      </c>
      <c r="L82" s="41"/>
      <c r="M82" s="101"/>
      <c r="N82" s="15"/>
      <c r="O82" s="31"/>
      <c r="P82" s="101"/>
      <c r="Q82" s="15"/>
      <c r="R82" s="31"/>
      <c r="S82" s="101"/>
      <c r="T82" s="15"/>
      <c r="U82" s="31"/>
      <c r="V82" s="101"/>
      <c r="W82" s="15"/>
      <c r="X82" s="31"/>
      <c r="Y82" s="101"/>
      <c r="Z82" s="15"/>
      <c r="AA82" s="31"/>
      <c r="AB82" s="101">
        <v>30</v>
      </c>
      <c r="AC82" s="15">
        <v>3</v>
      </c>
      <c r="AD82" s="38"/>
      <c r="AE82" s="38"/>
    </row>
    <row r="83" spans="1:31">
      <c r="A83" s="102">
        <v>33</v>
      </c>
      <c r="B83" s="53" t="s">
        <v>115</v>
      </c>
      <c r="C83" s="102"/>
      <c r="D83" s="101" t="s">
        <v>86</v>
      </c>
      <c r="E83" s="101" t="s">
        <v>57</v>
      </c>
      <c r="F83" s="101" t="s">
        <v>49</v>
      </c>
      <c r="G83" s="101" t="s">
        <v>71</v>
      </c>
      <c r="H83" s="147">
        <v>60</v>
      </c>
      <c r="I83" s="159">
        <v>10</v>
      </c>
      <c r="J83" s="159">
        <v>150</v>
      </c>
      <c r="K83" s="159">
        <v>6</v>
      </c>
      <c r="L83" s="41"/>
      <c r="M83" s="101"/>
      <c r="N83" s="15"/>
      <c r="O83" s="31"/>
      <c r="P83" s="101"/>
      <c r="Q83" s="15"/>
      <c r="R83" s="31"/>
      <c r="S83" s="101"/>
      <c r="T83" s="15"/>
      <c r="U83" s="31"/>
      <c r="V83" s="101"/>
      <c r="W83" s="15"/>
      <c r="X83" s="31"/>
      <c r="Y83" s="101">
        <v>30</v>
      </c>
      <c r="Z83" s="15">
        <v>3</v>
      </c>
      <c r="AA83" s="31"/>
      <c r="AB83" s="101">
        <v>30</v>
      </c>
      <c r="AC83" s="15">
        <v>3</v>
      </c>
      <c r="AD83" s="38"/>
      <c r="AE83" s="38"/>
    </row>
    <row r="84" spans="1:31">
      <c r="A84" s="102">
        <v>34</v>
      </c>
      <c r="B84" s="53" t="s">
        <v>116</v>
      </c>
      <c r="C84" s="102"/>
      <c r="D84" s="101" t="s">
        <v>86</v>
      </c>
      <c r="E84" s="101" t="s">
        <v>57</v>
      </c>
      <c r="F84" s="101" t="s">
        <v>49</v>
      </c>
      <c r="G84" s="101" t="s">
        <v>71</v>
      </c>
      <c r="H84" s="147">
        <v>30</v>
      </c>
      <c r="I84" s="159">
        <v>10</v>
      </c>
      <c r="J84" s="159">
        <v>75</v>
      </c>
      <c r="K84" s="159">
        <v>3</v>
      </c>
      <c r="L84" s="41"/>
      <c r="M84" s="101"/>
      <c r="N84" s="15"/>
      <c r="O84" s="31"/>
      <c r="P84" s="101"/>
      <c r="Q84" s="15"/>
      <c r="R84" s="31"/>
      <c r="S84" s="101"/>
      <c r="T84" s="15"/>
      <c r="U84" s="31"/>
      <c r="V84" s="101"/>
      <c r="W84" s="15"/>
      <c r="X84" s="31"/>
      <c r="Y84" s="101"/>
      <c r="Z84" s="15"/>
      <c r="AA84" s="31"/>
      <c r="AB84" s="101">
        <v>30</v>
      </c>
      <c r="AC84" s="15">
        <v>3</v>
      </c>
      <c r="AD84" s="38"/>
      <c r="AE84" s="38"/>
    </row>
    <row r="85" spans="1:31">
      <c r="A85" s="102">
        <v>35</v>
      </c>
      <c r="B85" s="53" t="s">
        <v>117</v>
      </c>
      <c r="C85" s="102"/>
      <c r="D85" s="101" t="s">
        <v>86</v>
      </c>
      <c r="E85" s="101" t="s">
        <v>57</v>
      </c>
      <c r="F85" s="101" t="s">
        <v>49</v>
      </c>
      <c r="G85" s="101" t="s">
        <v>71</v>
      </c>
      <c r="H85" s="147">
        <v>30</v>
      </c>
      <c r="I85" s="159">
        <v>10</v>
      </c>
      <c r="J85" s="159">
        <v>75</v>
      </c>
      <c r="K85" s="159">
        <v>3</v>
      </c>
      <c r="L85" s="41"/>
      <c r="M85" s="101"/>
      <c r="N85" s="15"/>
      <c r="O85" s="31"/>
      <c r="P85" s="101"/>
      <c r="Q85" s="15"/>
      <c r="R85" s="31"/>
      <c r="S85" s="101">
        <v>30</v>
      </c>
      <c r="T85" s="15">
        <v>3</v>
      </c>
      <c r="U85" s="31"/>
      <c r="V85" s="101"/>
      <c r="W85" s="15"/>
      <c r="X85" s="31"/>
      <c r="Y85" s="101"/>
      <c r="Z85" s="15"/>
      <c r="AA85" s="31"/>
      <c r="AB85" s="101"/>
      <c r="AC85" s="15"/>
      <c r="AD85" s="38"/>
      <c r="AE85" s="38"/>
    </row>
    <row r="86" spans="1:31">
      <c r="A86" s="102">
        <v>36</v>
      </c>
      <c r="B86" s="53" t="s">
        <v>118</v>
      </c>
      <c r="C86" s="102"/>
      <c r="D86" s="101" t="s">
        <v>86</v>
      </c>
      <c r="E86" s="101" t="s">
        <v>57</v>
      </c>
      <c r="F86" s="101" t="s">
        <v>49</v>
      </c>
      <c r="G86" s="101" t="s">
        <v>71</v>
      </c>
      <c r="H86" s="147">
        <v>30</v>
      </c>
      <c r="I86" s="159">
        <v>10</v>
      </c>
      <c r="J86" s="159">
        <v>75</v>
      </c>
      <c r="K86" s="159">
        <v>3</v>
      </c>
      <c r="L86" s="41"/>
      <c r="M86" s="101"/>
      <c r="N86" s="15"/>
      <c r="O86" s="31"/>
      <c r="P86" s="101"/>
      <c r="Q86" s="15"/>
      <c r="R86" s="31"/>
      <c r="S86" s="101"/>
      <c r="T86" s="15"/>
      <c r="U86" s="31"/>
      <c r="V86" s="101"/>
      <c r="W86" s="15"/>
      <c r="X86" s="31"/>
      <c r="Y86" s="101">
        <v>30</v>
      </c>
      <c r="Z86" s="15">
        <v>3</v>
      </c>
      <c r="AA86" s="31"/>
      <c r="AB86" s="101"/>
      <c r="AC86" s="15"/>
      <c r="AD86" s="38"/>
      <c r="AE86" s="38"/>
    </row>
    <row r="87" spans="1:31">
      <c r="A87" s="102">
        <v>37</v>
      </c>
      <c r="B87" s="53" t="s">
        <v>119</v>
      </c>
      <c r="C87" s="102"/>
      <c r="D87" s="101" t="s">
        <v>86</v>
      </c>
      <c r="E87" s="101" t="s">
        <v>57</v>
      </c>
      <c r="F87" s="101" t="s">
        <v>49</v>
      </c>
      <c r="G87" s="101" t="s">
        <v>71</v>
      </c>
      <c r="H87" s="147">
        <v>30</v>
      </c>
      <c r="I87" s="159">
        <v>10</v>
      </c>
      <c r="J87" s="159">
        <v>75</v>
      </c>
      <c r="K87" s="159">
        <v>3</v>
      </c>
      <c r="L87" s="41"/>
      <c r="M87" s="101"/>
      <c r="N87" s="15"/>
      <c r="O87" s="31"/>
      <c r="P87" s="101"/>
      <c r="Q87" s="15"/>
      <c r="R87" s="31"/>
      <c r="S87" s="101"/>
      <c r="T87" s="15"/>
      <c r="U87" s="31"/>
      <c r="V87" s="101"/>
      <c r="W87" s="15"/>
      <c r="X87" s="31"/>
      <c r="Y87" s="101"/>
      <c r="Z87" s="15"/>
      <c r="AA87" s="31"/>
      <c r="AB87" s="101">
        <v>30</v>
      </c>
      <c r="AC87" s="15">
        <v>3</v>
      </c>
      <c r="AD87" s="38"/>
      <c r="AE87" s="38"/>
    </row>
    <row r="88" spans="1:31">
      <c r="A88" s="26" t="s">
        <v>120</v>
      </c>
      <c r="B88" s="86"/>
      <c r="C88" s="26"/>
      <c r="D88" s="20"/>
      <c r="E88" s="20"/>
      <c r="F88" s="20"/>
      <c r="G88" s="20"/>
      <c r="H88" s="20">
        <f t="shared" ref="H88:N88" si="13">SUM(H89:H96)</f>
        <v>330</v>
      </c>
      <c r="I88" s="20">
        <f t="shared" si="13"/>
        <v>80</v>
      </c>
      <c r="J88" s="20">
        <f t="shared" si="13"/>
        <v>825</v>
      </c>
      <c r="K88" s="71">
        <f t="shared" si="13"/>
        <v>33</v>
      </c>
      <c r="L88" s="75">
        <f t="shared" si="13"/>
        <v>0</v>
      </c>
      <c r="M88" s="20">
        <f t="shared" si="13"/>
        <v>0</v>
      </c>
      <c r="N88" s="20">
        <f t="shared" si="13"/>
        <v>0</v>
      </c>
      <c r="O88" s="20">
        <f t="shared" ref="O88:V88" si="14">SUM(O89:O96)</f>
        <v>0</v>
      </c>
      <c r="P88" s="20">
        <f t="shared" si="14"/>
        <v>0</v>
      </c>
      <c r="Q88" s="20">
        <f>SUM(Q89:Q96)</f>
        <v>0</v>
      </c>
      <c r="R88" s="20">
        <f t="shared" si="14"/>
        <v>0</v>
      </c>
      <c r="S88" s="20">
        <f t="shared" si="14"/>
        <v>60</v>
      </c>
      <c r="T88" s="20">
        <f>SUM(T89:T96)</f>
        <v>6</v>
      </c>
      <c r="U88" s="20">
        <f t="shared" si="14"/>
        <v>0</v>
      </c>
      <c r="V88" s="20">
        <f t="shared" si="14"/>
        <v>30</v>
      </c>
      <c r="W88" s="20">
        <f>SUM(W89:W96)</f>
        <v>3</v>
      </c>
      <c r="X88" s="20">
        <f t="shared" ref="X88:AB88" si="15">SUM(X89:X96)</f>
        <v>0</v>
      </c>
      <c r="Y88" s="20">
        <f t="shared" si="15"/>
        <v>90</v>
      </c>
      <c r="Z88" s="20">
        <f>SUM(Z89:Z96)</f>
        <v>9</v>
      </c>
      <c r="AA88" s="20">
        <f t="shared" si="15"/>
        <v>0</v>
      </c>
      <c r="AB88" s="20">
        <f t="shared" si="15"/>
        <v>150</v>
      </c>
      <c r="AC88" s="68">
        <f>SUM(AC89:AC96)</f>
        <v>15</v>
      </c>
      <c r="AD88" s="38"/>
      <c r="AE88" s="38"/>
    </row>
    <row r="89" spans="1:31">
      <c r="A89" s="102">
        <v>30</v>
      </c>
      <c r="B89" s="53" t="s">
        <v>121</v>
      </c>
      <c r="C89" s="102"/>
      <c r="D89" s="101" t="s">
        <v>86</v>
      </c>
      <c r="E89" s="101" t="s">
        <v>57</v>
      </c>
      <c r="F89" s="101" t="s">
        <v>49</v>
      </c>
      <c r="G89" s="101" t="s">
        <v>53</v>
      </c>
      <c r="H89" s="147">
        <v>30</v>
      </c>
      <c r="I89" s="159">
        <v>10</v>
      </c>
      <c r="J89" s="159">
        <v>75</v>
      </c>
      <c r="K89" s="159">
        <v>3</v>
      </c>
      <c r="L89" s="41"/>
      <c r="M89" s="101"/>
      <c r="N89" s="15"/>
      <c r="O89" s="31"/>
      <c r="P89" s="101"/>
      <c r="Q89" s="15"/>
      <c r="R89" s="31"/>
      <c r="S89" s="101">
        <v>30</v>
      </c>
      <c r="T89" s="15">
        <v>3</v>
      </c>
      <c r="U89" s="31"/>
      <c r="V89" s="101"/>
      <c r="W89" s="15"/>
      <c r="X89" s="31"/>
      <c r="Y89" s="101"/>
      <c r="Z89" s="39"/>
      <c r="AA89" s="31"/>
      <c r="AB89" s="101"/>
      <c r="AC89" s="39"/>
      <c r="AD89" s="38"/>
      <c r="AE89" s="38"/>
    </row>
    <row r="90" spans="1:31">
      <c r="A90" s="102">
        <v>31</v>
      </c>
      <c r="B90" s="53" t="s">
        <v>122</v>
      </c>
      <c r="C90" s="102"/>
      <c r="D90" s="101" t="s">
        <v>86</v>
      </c>
      <c r="E90" s="101" t="s">
        <v>57</v>
      </c>
      <c r="F90" s="101" t="s">
        <v>49</v>
      </c>
      <c r="G90" s="101" t="s">
        <v>71</v>
      </c>
      <c r="H90" s="147">
        <v>60</v>
      </c>
      <c r="I90" s="159">
        <v>10</v>
      </c>
      <c r="J90" s="159">
        <v>150</v>
      </c>
      <c r="K90" s="159">
        <v>6</v>
      </c>
      <c r="L90" s="41"/>
      <c r="M90" s="101"/>
      <c r="N90" s="15"/>
      <c r="O90" s="31"/>
      <c r="P90" s="101"/>
      <c r="Q90" s="15"/>
      <c r="R90" s="31"/>
      <c r="S90" s="101">
        <v>30</v>
      </c>
      <c r="T90" s="15">
        <v>3</v>
      </c>
      <c r="U90" s="31"/>
      <c r="V90" s="101">
        <v>30</v>
      </c>
      <c r="W90" s="15">
        <v>3</v>
      </c>
      <c r="X90" s="31"/>
      <c r="Y90" s="101"/>
      <c r="Z90" s="15"/>
      <c r="AA90" s="31"/>
      <c r="AB90" s="101"/>
      <c r="AC90" s="15"/>
      <c r="AD90" s="38"/>
      <c r="AE90" s="38"/>
    </row>
    <row r="91" spans="1:31">
      <c r="A91" s="102">
        <v>32</v>
      </c>
      <c r="B91" s="53" t="s">
        <v>123</v>
      </c>
      <c r="C91" s="102"/>
      <c r="D91" s="101" t="s">
        <v>86</v>
      </c>
      <c r="E91" s="101" t="s">
        <v>57</v>
      </c>
      <c r="F91" s="101" t="s">
        <v>49</v>
      </c>
      <c r="G91" s="101" t="s">
        <v>71</v>
      </c>
      <c r="H91" s="147">
        <v>60</v>
      </c>
      <c r="I91" s="159">
        <v>10</v>
      </c>
      <c r="J91" s="159">
        <v>150</v>
      </c>
      <c r="K91" s="159">
        <v>6</v>
      </c>
      <c r="L91" s="41"/>
      <c r="M91" s="101"/>
      <c r="N91" s="15"/>
      <c r="O91" s="31"/>
      <c r="P91" s="101"/>
      <c r="Q91" s="15"/>
      <c r="R91" s="31"/>
      <c r="S91" s="101"/>
      <c r="T91" s="15"/>
      <c r="U91" s="31"/>
      <c r="V91" s="101"/>
      <c r="W91" s="15"/>
      <c r="X91" s="31"/>
      <c r="Y91" s="101">
        <v>30</v>
      </c>
      <c r="Z91" s="15">
        <v>3</v>
      </c>
      <c r="AA91" s="31"/>
      <c r="AB91" s="101">
        <v>30</v>
      </c>
      <c r="AC91" s="15">
        <v>3</v>
      </c>
      <c r="AD91" s="38"/>
      <c r="AE91" s="38"/>
    </row>
    <row r="92" spans="1:31">
      <c r="A92" s="102">
        <v>33</v>
      </c>
      <c r="B92" s="53" t="s">
        <v>124</v>
      </c>
      <c r="C92" s="102"/>
      <c r="D92" s="101" t="s">
        <v>86</v>
      </c>
      <c r="E92" s="101" t="s">
        <v>57</v>
      </c>
      <c r="F92" s="101" t="s">
        <v>49</v>
      </c>
      <c r="G92" s="101" t="s">
        <v>71</v>
      </c>
      <c r="H92" s="147">
        <v>60</v>
      </c>
      <c r="I92" s="159">
        <v>10</v>
      </c>
      <c r="J92" s="159">
        <v>150</v>
      </c>
      <c r="K92" s="159">
        <v>6</v>
      </c>
      <c r="L92" s="41"/>
      <c r="M92" s="101"/>
      <c r="N92" s="15"/>
      <c r="O92" s="31"/>
      <c r="P92" s="101"/>
      <c r="Q92" s="15"/>
      <c r="R92" s="31"/>
      <c r="S92" s="101"/>
      <c r="T92" s="15"/>
      <c r="U92" s="31"/>
      <c r="V92" s="101"/>
      <c r="W92" s="15"/>
      <c r="X92" s="31"/>
      <c r="Y92" s="101">
        <v>30</v>
      </c>
      <c r="Z92" s="15">
        <v>3</v>
      </c>
      <c r="AA92" s="31"/>
      <c r="AB92" s="101">
        <v>30</v>
      </c>
      <c r="AC92" s="15">
        <v>3</v>
      </c>
      <c r="AD92" s="38"/>
      <c r="AE92" s="38"/>
    </row>
    <row r="93" spans="1:31">
      <c r="A93" s="102">
        <v>34</v>
      </c>
      <c r="B93" s="53" t="s">
        <v>125</v>
      </c>
      <c r="C93" s="102"/>
      <c r="D93" s="101" t="s">
        <v>86</v>
      </c>
      <c r="E93" s="101" t="s">
        <v>57</v>
      </c>
      <c r="F93" s="101" t="s">
        <v>49</v>
      </c>
      <c r="G93" s="101" t="s">
        <v>71</v>
      </c>
      <c r="H93" s="147">
        <v>30</v>
      </c>
      <c r="I93" s="159">
        <v>10</v>
      </c>
      <c r="J93" s="159">
        <v>75</v>
      </c>
      <c r="K93" s="159">
        <v>3</v>
      </c>
      <c r="L93" s="41"/>
      <c r="M93" s="101"/>
      <c r="N93" s="15"/>
      <c r="O93" s="31"/>
      <c r="P93" s="101"/>
      <c r="Q93" s="15"/>
      <c r="R93" s="31"/>
      <c r="S93" s="101"/>
      <c r="T93" s="15"/>
      <c r="U93" s="31"/>
      <c r="V93" s="101"/>
      <c r="W93" s="15"/>
      <c r="X93" s="31"/>
      <c r="Y93" s="101"/>
      <c r="Z93" s="15"/>
      <c r="AA93" s="31"/>
      <c r="AB93" s="101">
        <v>30</v>
      </c>
      <c r="AC93" s="15">
        <v>3</v>
      </c>
      <c r="AD93" s="38"/>
      <c r="AE93" s="38"/>
    </row>
    <row r="94" spans="1:31">
      <c r="A94" s="102">
        <v>35</v>
      </c>
      <c r="B94" s="53" t="s">
        <v>126</v>
      </c>
      <c r="C94" s="102"/>
      <c r="D94" s="101" t="s">
        <v>86</v>
      </c>
      <c r="E94" s="101" t="s">
        <v>57</v>
      </c>
      <c r="F94" s="101" t="s">
        <v>49</v>
      </c>
      <c r="G94" s="101" t="s">
        <v>71</v>
      </c>
      <c r="H94" s="147">
        <v>30</v>
      </c>
      <c r="I94" s="159">
        <v>10</v>
      </c>
      <c r="J94" s="159">
        <v>75</v>
      </c>
      <c r="K94" s="159">
        <v>3</v>
      </c>
      <c r="L94" s="41"/>
      <c r="M94" s="101"/>
      <c r="N94" s="15"/>
      <c r="O94" s="31"/>
      <c r="P94" s="101"/>
      <c r="Q94" s="15"/>
      <c r="R94" s="31"/>
      <c r="S94" s="101"/>
      <c r="T94" s="15"/>
      <c r="U94" s="31"/>
      <c r="V94" s="101"/>
      <c r="W94" s="15"/>
      <c r="X94" s="31"/>
      <c r="Y94" s="101"/>
      <c r="Z94" s="15"/>
      <c r="AA94" s="31"/>
      <c r="AB94" s="101">
        <v>30</v>
      </c>
      <c r="AC94" s="15">
        <v>3</v>
      </c>
      <c r="AD94" s="38"/>
      <c r="AE94" s="38"/>
    </row>
    <row r="95" spans="1:31">
      <c r="A95" s="102">
        <v>36</v>
      </c>
      <c r="B95" s="53" t="s">
        <v>127</v>
      </c>
      <c r="C95" s="102"/>
      <c r="D95" s="101" t="s">
        <v>86</v>
      </c>
      <c r="E95" s="101" t="s">
        <v>57</v>
      </c>
      <c r="F95" s="101" t="s">
        <v>49</v>
      </c>
      <c r="G95" s="101" t="s">
        <v>53</v>
      </c>
      <c r="H95" s="147">
        <v>30</v>
      </c>
      <c r="I95" s="159">
        <v>10</v>
      </c>
      <c r="J95" s="159">
        <v>75</v>
      </c>
      <c r="K95" s="159">
        <v>3</v>
      </c>
      <c r="L95" s="41"/>
      <c r="M95" s="101"/>
      <c r="N95" s="15"/>
      <c r="O95" s="31"/>
      <c r="P95" s="101"/>
      <c r="Q95" s="15"/>
      <c r="R95" s="31"/>
      <c r="S95" s="101"/>
      <c r="T95" s="15"/>
      <c r="U95" s="31"/>
      <c r="V95" s="101"/>
      <c r="W95" s="15"/>
      <c r="X95" s="31"/>
      <c r="Y95" s="101">
        <v>30</v>
      </c>
      <c r="Z95" s="15">
        <v>3</v>
      </c>
      <c r="AA95" s="31"/>
      <c r="AB95" s="101"/>
      <c r="AC95" s="15"/>
      <c r="AD95" s="38"/>
      <c r="AE95" s="38"/>
    </row>
    <row r="96" spans="1:31">
      <c r="A96" s="102">
        <v>37</v>
      </c>
      <c r="B96" s="53" t="s">
        <v>128</v>
      </c>
      <c r="C96" s="102"/>
      <c r="D96" s="101" t="s">
        <v>86</v>
      </c>
      <c r="E96" s="101" t="s">
        <v>57</v>
      </c>
      <c r="F96" s="101" t="s">
        <v>49</v>
      </c>
      <c r="G96" s="101" t="s">
        <v>71</v>
      </c>
      <c r="H96" s="147">
        <v>30</v>
      </c>
      <c r="I96" s="159">
        <v>10</v>
      </c>
      <c r="J96" s="159">
        <v>75</v>
      </c>
      <c r="K96" s="159">
        <v>3</v>
      </c>
      <c r="L96" s="41"/>
      <c r="M96" s="101"/>
      <c r="N96" s="15"/>
      <c r="O96" s="31"/>
      <c r="P96" s="101"/>
      <c r="Q96" s="15"/>
      <c r="R96" s="31"/>
      <c r="S96" s="101"/>
      <c r="T96" s="15"/>
      <c r="U96" s="31"/>
      <c r="V96" s="101"/>
      <c r="W96" s="15"/>
      <c r="X96" s="31"/>
      <c r="Y96" s="101"/>
      <c r="Z96" s="15"/>
      <c r="AA96" s="31"/>
      <c r="AB96" s="101">
        <v>30</v>
      </c>
      <c r="AC96" s="15">
        <v>3</v>
      </c>
      <c r="AD96" s="38"/>
      <c r="AE96" s="38"/>
    </row>
    <row r="97" spans="1:31">
      <c r="A97" s="12" t="s">
        <v>129</v>
      </c>
      <c r="B97" s="140"/>
      <c r="C97" s="61"/>
      <c r="D97" s="13"/>
      <c r="E97" s="13"/>
      <c r="F97" s="13"/>
      <c r="G97" s="13"/>
      <c r="H97" s="13">
        <f t="shared" ref="H97:P97" si="16">SUM(H98,H101,H104,H107,H110)</f>
        <v>85</v>
      </c>
      <c r="I97" s="13">
        <f t="shared" si="16"/>
        <v>30</v>
      </c>
      <c r="J97" s="13">
        <f t="shared" si="16"/>
        <v>275</v>
      </c>
      <c r="K97" s="36">
        <f t="shared" si="16"/>
        <v>11</v>
      </c>
      <c r="L97" s="43">
        <f t="shared" si="16"/>
        <v>0</v>
      </c>
      <c r="M97" s="13">
        <f t="shared" si="16"/>
        <v>0</v>
      </c>
      <c r="N97" s="13">
        <f t="shared" si="16"/>
        <v>0</v>
      </c>
      <c r="O97" s="13">
        <f t="shared" si="16"/>
        <v>0</v>
      </c>
      <c r="P97" s="13">
        <f t="shared" si="16"/>
        <v>0</v>
      </c>
      <c r="Q97" s="13">
        <f t="shared" ref="Q97" si="17">SUM(Q98:Q112)</f>
        <v>0</v>
      </c>
      <c r="R97" s="13">
        <f t="shared" ref="R97:AC97" si="18">SUM(R98,R101,R104,R107,R110)</f>
        <v>0</v>
      </c>
      <c r="S97" s="13">
        <f t="shared" si="18"/>
        <v>25</v>
      </c>
      <c r="T97" s="13">
        <f t="shared" si="18"/>
        <v>3</v>
      </c>
      <c r="U97" s="13">
        <f>SUM(U98,U101,U104,U107,U110)</f>
        <v>0</v>
      </c>
      <c r="V97" s="13">
        <f>SUM(V98,V101,V104,V107,V110)</f>
        <v>15</v>
      </c>
      <c r="W97" s="13">
        <f t="shared" si="18"/>
        <v>2</v>
      </c>
      <c r="X97" s="13">
        <f t="shared" si="18"/>
        <v>0</v>
      </c>
      <c r="Y97" s="13">
        <f t="shared" si="18"/>
        <v>30</v>
      </c>
      <c r="Z97" s="13">
        <f t="shared" si="18"/>
        <v>4</v>
      </c>
      <c r="AA97" s="13">
        <f t="shared" si="18"/>
        <v>0</v>
      </c>
      <c r="AB97" s="13">
        <f t="shared" si="18"/>
        <v>15</v>
      </c>
      <c r="AC97" s="44">
        <f t="shared" si="18"/>
        <v>2</v>
      </c>
      <c r="AD97" s="38"/>
      <c r="AE97" s="38"/>
    </row>
    <row r="98" spans="1:31">
      <c r="A98" s="26">
        <v>38</v>
      </c>
      <c r="B98" s="86" t="s">
        <v>130</v>
      </c>
      <c r="C98" s="26"/>
      <c r="D98" s="81"/>
      <c r="E98" s="81"/>
      <c r="F98" s="81"/>
      <c r="G98" s="81"/>
      <c r="H98" s="81">
        <v>15</v>
      </c>
      <c r="I98" s="82">
        <v>5</v>
      </c>
      <c r="J98" s="82">
        <v>50</v>
      </c>
      <c r="K98" s="82">
        <v>2</v>
      </c>
      <c r="L98" s="143"/>
      <c r="M98" s="81"/>
      <c r="N98" s="144"/>
      <c r="O98" s="145"/>
      <c r="P98" s="81"/>
      <c r="Q98" s="144"/>
      <c r="R98" s="145"/>
      <c r="S98" s="81"/>
      <c r="T98" s="144"/>
      <c r="U98" s="146"/>
      <c r="V98" s="146">
        <v>15</v>
      </c>
      <c r="W98" s="144">
        <v>2</v>
      </c>
      <c r="X98" s="145"/>
      <c r="Y98" s="81"/>
      <c r="Z98" s="144"/>
      <c r="AA98" s="145"/>
      <c r="AB98" s="81"/>
      <c r="AC98" s="144"/>
      <c r="AD98" s="38"/>
      <c r="AE98" s="38"/>
    </row>
    <row r="99" spans="1:31">
      <c r="A99" s="102" t="s">
        <v>131</v>
      </c>
      <c r="B99" s="53" t="s">
        <v>132</v>
      </c>
      <c r="C99" s="102"/>
      <c r="D99" s="101" t="s">
        <v>86</v>
      </c>
      <c r="E99" s="101" t="s">
        <v>57</v>
      </c>
      <c r="F99" s="101" t="s">
        <v>49</v>
      </c>
      <c r="G99" s="28" t="s">
        <v>71</v>
      </c>
      <c r="H99" s="147">
        <v>15</v>
      </c>
      <c r="I99" s="159">
        <v>5</v>
      </c>
      <c r="J99" s="159">
        <v>50</v>
      </c>
      <c r="K99" s="159">
        <v>2</v>
      </c>
      <c r="L99" s="41"/>
      <c r="M99" s="101"/>
      <c r="N99" s="15"/>
      <c r="O99" s="31"/>
      <c r="P99" s="101"/>
      <c r="Q99" s="15"/>
      <c r="R99" s="31"/>
      <c r="S99" s="101"/>
      <c r="T99" s="15"/>
      <c r="U99" s="179"/>
      <c r="V99" s="179">
        <v>15</v>
      </c>
      <c r="W99" s="15">
        <v>2</v>
      </c>
      <c r="X99" s="31"/>
      <c r="Y99" s="101"/>
      <c r="Z99" s="15"/>
      <c r="AA99" s="31"/>
      <c r="AB99" s="101"/>
      <c r="AC99" s="15"/>
      <c r="AD99" s="38"/>
      <c r="AE99" s="38"/>
    </row>
    <row r="100" spans="1:31">
      <c r="A100" s="102" t="s">
        <v>133</v>
      </c>
      <c r="B100" s="53" t="s">
        <v>134</v>
      </c>
      <c r="C100" s="102"/>
      <c r="D100" s="101" t="s">
        <v>86</v>
      </c>
      <c r="E100" s="101" t="s">
        <v>57</v>
      </c>
      <c r="F100" s="101" t="s">
        <v>49</v>
      </c>
      <c r="G100" s="28" t="s">
        <v>71</v>
      </c>
      <c r="H100" s="147">
        <v>15</v>
      </c>
      <c r="I100" s="159">
        <v>5</v>
      </c>
      <c r="J100" s="159">
        <v>50</v>
      </c>
      <c r="K100" s="159">
        <v>2</v>
      </c>
      <c r="L100" s="41"/>
      <c r="M100" s="101"/>
      <c r="N100" s="15"/>
      <c r="O100" s="31"/>
      <c r="P100" s="101"/>
      <c r="Q100" s="15"/>
      <c r="R100" s="31"/>
      <c r="S100" s="101"/>
      <c r="T100" s="15"/>
      <c r="U100" s="179"/>
      <c r="V100" s="179">
        <v>15</v>
      </c>
      <c r="W100" s="15">
        <v>2</v>
      </c>
      <c r="X100" s="31"/>
      <c r="Y100" s="101"/>
      <c r="Z100" s="15"/>
      <c r="AA100" s="31"/>
      <c r="AB100" s="101"/>
      <c r="AC100" s="15"/>
      <c r="AD100" s="38"/>
      <c r="AE100" s="38"/>
    </row>
    <row r="101" spans="1:31">
      <c r="A101" s="26">
        <v>39</v>
      </c>
      <c r="B101" s="86" t="s">
        <v>135</v>
      </c>
      <c r="C101" s="26"/>
      <c r="D101" s="81"/>
      <c r="E101" s="81"/>
      <c r="F101" s="81"/>
      <c r="G101" s="81"/>
      <c r="H101" s="81">
        <v>15</v>
      </c>
      <c r="I101" s="82">
        <v>5</v>
      </c>
      <c r="J101" s="82">
        <v>50</v>
      </c>
      <c r="K101" s="82">
        <v>2</v>
      </c>
      <c r="L101" s="143"/>
      <c r="M101" s="81"/>
      <c r="N101" s="144"/>
      <c r="O101" s="145"/>
      <c r="P101" s="81"/>
      <c r="Q101" s="144"/>
      <c r="R101" s="145"/>
      <c r="S101" s="81"/>
      <c r="T101" s="144"/>
      <c r="U101" s="146"/>
      <c r="V101" s="81"/>
      <c r="W101" s="144"/>
      <c r="X101" s="145"/>
      <c r="Y101" s="145">
        <v>15</v>
      </c>
      <c r="Z101" s="144">
        <v>2</v>
      </c>
      <c r="AA101" s="145"/>
      <c r="AB101" s="81"/>
      <c r="AC101" s="144"/>
      <c r="AD101" s="38"/>
      <c r="AE101" s="38"/>
    </row>
    <row r="102" spans="1:31">
      <c r="A102" s="102" t="s">
        <v>131</v>
      </c>
      <c r="B102" s="53" t="s">
        <v>136</v>
      </c>
      <c r="C102" s="102"/>
      <c r="D102" s="101" t="s">
        <v>86</v>
      </c>
      <c r="E102" s="101" t="s">
        <v>57</v>
      </c>
      <c r="F102" s="101" t="s">
        <v>49</v>
      </c>
      <c r="G102" s="28" t="s">
        <v>71</v>
      </c>
      <c r="H102" s="147">
        <v>15</v>
      </c>
      <c r="I102" s="159">
        <v>5</v>
      </c>
      <c r="J102" s="159">
        <v>50</v>
      </c>
      <c r="K102" s="159">
        <v>2</v>
      </c>
      <c r="L102" s="41"/>
      <c r="M102" s="101"/>
      <c r="N102" s="15"/>
      <c r="O102" s="31"/>
      <c r="P102" s="101"/>
      <c r="Q102" s="15"/>
      <c r="R102" s="31"/>
      <c r="S102" s="101"/>
      <c r="T102" s="15"/>
      <c r="U102" s="62"/>
      <c r="V102" s="101"/>
      <c r="W102" s="15"/>
      <c r="X102" s="138"/>
      <c r="Y102" s="138">
        <v>15</v>
      </c>
      <c r="Z102" s="15">
        <v>2</v>
      </c>
      <c r="AA102" s="31"/>
      <c r="AB102" s="101"/>
      <c r="AC102" s="15"/>
      <c r="AD102" s="38"/>
      <c r="AE102" s="38"/>
    </row>
    <row r="103" spans="1:31">
      <c r="A103" s="102" t="s">
        <v>133</v>
      </c>
      <c r="B103" s="53" t="s">
        <v>137</v>
      </c>
      <c r="C103" s="102"/>
      <c r="D103" s="101" t="s">
        <v>86</v>
      </c>
      <c r="E103" s="101" t="s">
        <v>57</v>
      </c>
      <c r="F103" s="101" t="s">
        <v>49</v>
      </c>
      <c r="G103" s="28" t="s">
        <v>71</v>
      </c>
      <c r="H103" s="147">
        <v>15</v>
      </c>
      <c r="I103" s="159">
        <v>5</v>
      </c>
      <c r="J103" s="159">
        <v>50</v>
      </c>
      <c r="K103" s="159">
        <v>2</v>
      </c>
      <c r="L103" s="41"/>
      <c r="M103" s="101"/>
      <c r="N103" s="15"/>
      <c r="O103" s="31"/>
      <c r="P103" s="101"/>
      <c r="Q103" s="15"/>
      <c r="R103" s="31"/>
      <c r="S103" s="101"/>
      <c r="T103" s="15"/>
      <c r="U103" s="62"/>
      <c r="V103" s="101"/>
      <c r="W103" s="15"/>
      <c r="X103" s="138"/>
      <c r="Y103" s="138">
        <v>15</v>
      </c>
      <c r="Z103" s="15">
        <v>2</v>
      </c>
      <c r="AA103" s="31"/>
      <c r="AB103" s="101"/>
      <c r="AC103" s="15"/>
      <c r="AD103" s="38"/>
      <c r="AE103" s="38"/>
    </row>
    <row r="104" spans="1:31">
      <c r="A104" s="26">
        <v>40</v>
      </c>
      <c r="B104" s="86" t="s">
        <v>138</v>
      </c>
      <c r="C104" s="26"/>
      <c r="D104" s="81"/>
      <c r="E104" s="81"/>
      <c r="F104" s="81"/>
      <c r="G104" s="81"/>
      <c r="H104" s="81">
        <v>15</v>
      </c>
      <c r="I104" s="82">
        <v>5</v>
      </c>
      <c r="J104" s="82">
        <v>50</v>
      </c>
      <c r="K104" s="82">
        <v>2</v>
      </c>
      <c r="L104" s="143"/>
      <c r="M104" s="81"/>
      <c r="N104" s="144"/>
      <c r="O104" s="145"/>
      <c r="P104" s="81"/>
      <c r="Q104" s="144"/>
      <c r="R104" s="145"/>
      <c r="S104" s="81"/>
      <c r="T104" s="144"/>
      <c r="U104" s="146"/>
      <c r="V104" s="81"/>
      <c r="W104" s="144"/>
      <c r="X104" s="145"/>
      <c r="Y104" s="145">
        <v>15</v>
      </c>
      <c r="Z104" s="144">
        <v>2</v>
      </c>
      <c r="AA104" s="145"/>
      <c r="AB104" s="81"/>
      <c r="AC104" s="144"/>
      <c r="AD104" s="38"/>
      <c r="AE104" s="38"/>
    </row>
    <row r="105" spans="1:31">
      <c r="A105" s="102" t="s">
        <v>131</v>
      </c>
      <c r="B105" s="53" t="s">
        <v>139</v>
      </c>
      <c r="C105" s="102"/>
      <c r="D105" s="101" t="s">
        <v>86</v>
      </c>
      <c r="E105" s="101" t="s">
        <v>57</v>
      </c>
      <c r="F105" s="101" t="s">
        <v>49</v>
      </c>
      <c r="G105" s="28" t="s">
        <v>53</v>
      </c>
      <c r="H105" s="147">
        <v>15</v>
      </c>
      <c r="I105" s="159">
        <v>5</v>
      </c>
      <c r="J105" s="159">
        <v>50</v>
      </c>
      <c r="K105" s="159">
        <v>2</v>
      </c>
      <c r="L105" s="41"/>
      <c r="M105" s="101"/>
      <c r="N105" s="15"/>
      <c r="O105" s="31"/>
      <c r="P105" s="101"/>
      <c r="Q105" s="15"/>
      <c r="R105" s="31"/>
      <c r="S105" s="101"/>
      <c r="T105" s="15"/>
      <c r="U105" s="62"/>
      <c r="V105" s="101"/>
      <c r="W105" s="15"/>
      <c r="X105" s="138"/>
      <c r="Y105" s="138">
        <v>15</v>
      </c>
      <c r="Z105" s="15">
        <v>2</v>
      </c>
      <c r="AA105" s="31"/>
      <c r="AB105" s="101"/>
      <c r="AC105" s="15"/>
      <c r="AD105" s="38"/>
      <c r="AE105" s="38"/>
    </row>
    <row r="106" spans="1:31">
      <c r="A106" s="102" t="s">
        <v>133</v>
      </c>
      <c r="B106" s="53" t="s">
        <v>140</v>
      </c>
      <c r="C106" s="102"/>
      <c r="D106" s="101" t="s">
        <v>86</v>
      </c>
      <c r="E106" s="101" t="s">
        <v>57</v>
      </c>
      <c r="F106" s="101" t="s">
        <v>49</v>
      </c>
      <c r="G106" s="28" t="s">
        <v>53</v>
      </c>
      <c r="H106" s="147">
        <v>15</v>
      </c>
      <c r="I106" s="159">
        <v>5</v>
      </c>
      <c r="J106" s="159">
        <v>50</v>
      </c>
      <c r="K106" s="159">
        <v>2</v>
      </c>
      <c r="L106" s="41"/>
      <c r="M106" s="101"/>
      <c r="N106" s="15"/>
      <c r="O106" s="31"/>
      <c r="P106" s="101"/>
      <c r="Q106" s="15"/>
      <c r="R106" s="31"/>
      <c r="S106" s="101"/>
      <c r="T106" s="15"/>
      <c r="U106" s="62"/>
      <c r="V106" s="101"/>
      <c r="W106" s="15"/>
      <c r="X106" s="138"/>
      <c r="Y106" s="138">
        <v>15</v>
      </c>
      <c r="Z106" s="15">
        <v>2</v>
      </c>
      <c r="AA106" s="31"/>
      <c r="AB106" s="101"/>
      <c r="AC106" s="15"/>
      <c r="AD106" s="38"/>
      <c r="AE106" s="38"/>
    </row>
    <row r="107" spans="1:31">
      <c r="A107" s="26">
        <v>41</v>
      </c>
      <c r="B107" s="86" t="s">
        <v>141</v>
      </c>
      <c r="C107" s="26"/>
      <c r="D107" s="81" t="s">
        <v>86</v>
      </c>
      <c r="E107" s="81"/>
      <c r="F107" s="81"/>
      <c r="G107" s="81"/>
      <c r="H107" s="81">
        <v>15</v>
      </c>
      <c r="I107" s="82">
        <v>5</v>
      </c>
      <c r="J107" s="82">
        <v>50</v>
      </c>
      <c r="K107" s="82">
        <v>2</v>
      </c>
      <c r="L107" s="143"/>
      <c r="M107" s="81"/>
      <c r="N107" s="144"/>
      <c r="O107" s="145"/>
      <c r="P107" s="81"/>
      <c r="Q107" s="144"/>
      <c r="R107" s="145"/>
      <c r="S107" s="81"/>
      <c r="T107" s="144"/>
      <c r="U107" s="146"/>
      <c r="V107" s="81"/>
      <c r="W107" s="144"/>
      <c r="X107" s="145"/>
      <c r="Y107" s="81"/>
      <c r="Z107" s="144"/>
      <c r="AA107" s="145"/>
      <c r="AB107" s="145">
        <v>15</v>
      </c>
      <c r="AC107" s="144">
        <v>2</v>
      </c>
      <c r="AD107" s="38"/>
      <c r="AE107" s="38"/>
    </row>
    <row r="108" spans="1:31">
      <c r="A108" s="102" t="s">
        <v>131</v>
      </c>
      <c r="B108" s="53" t="s">
        <v>142</v>
      </c>
      <c r="C108" s="102"/>
      <c r="D108" s="101" t="s">
        <v>86</v>
      </c>
      <c r="E108" s="101" t="s">
        <v>57</v>
      </c>
      <c r="F108" s="101" t="s">
        <v>49</v>
      </c>
      <c r="G108" s="28" t="s">
        <v>53</v>
      </c>
      <c r="H108" s="147">
        <v>15</v>
      </c>
      <c r="I108" s="159">
        <v>5</v>
      </c>
      <c r="J108" s="159">
        <v>50</v>
      </c>
      <c r="K108" s="159">
        <v>2</v>
      </c>
      <c r="L108" s="41"/>
      <c r="M108" s="101"/>
      <c r="N108" s="15"/>
      <c r="O108" s="31"/>
      <c r="P108" s="101"/>
      <c r="Q108" s="15"/>
      <c r="R108" s="31"/>
      <c r="S108" s="101"/>
      <c r="T108" s="15"/>
      <c r="U108" s="62"/>
      <c r="V108" s="101"/>
      <c r="W108" s="15"/>
      <c r="X108" s="31"/>
      <c r="Y108" s="101"/>
      <c r="Z108" s="15"/>
      <c r="AA108" s="138"/>
      <c r="AB108" s="138">
        <v>15</v>
      </c>
      <c r="AC108" s="15">
        <v>2</v>
      </c>
      <c r="AD108" s="38"/>
      <c r="AE108" s="38"/>
    </row>
    <row r="109" spans="1:31">
      <c r="A109" s="102" t="s">
        <v>133</v>
      </c>
      <c r="B109" s="53" t="s">
        <v>143</v>
      </c>
      <c r="C109" s="102"/>
      <c r="D109" s="101" t="s">
        <v>86</v>
      </c>
      <c r="E109" s="101" t="s">
        <v>57</v>
      </c>
      <c r="F109" s="101" t="s">
        <v>49</v>
      </c>
      <c r="G109" s="28" t="s">
        <v>53</v>
      </c>
      <c r="H109" s="147">
        <v>15</v>
      </c>
      <c r="I109" s="159">
        <v>5</v>
      </c>
      <c r="J109" s="159">
        <v>50</v>
      </c>
      <c r="K109" s="159">
        <v>2</v>
      </c>
      <c r="L109" s="41"/>
      <c r="M109" s="101"/>
      <c r="N109" s="15"/>
      <c r="O109" s="31"/>
      <c r="P109" s="101"/>
      <c r="Q109" s="15"/>
      <c r="R109" s="31"/>
      <c r="S109" s="101"/>
      <c r="T109" s="15"/>
      <c r="U109" s="62"/>
      <c r="V109" s="101"/>
      <c r="W109" s="15"/>
      <c r="X109" s="31"/>
      <c r="Y109" s="101"/>
      <c r="Z109" s="15"/>
      <c r="AA109" s="138"/>
      <c r="AB109" s="138">
        <v>15</v>
      </c>
      <c r="AC109" s="15">
        <v>2</v>
      </c>
      <c r="AD109" s="38"/>
      <c r="AE109" s="38"/>
    </row>
    <row r="110" spans="1:31">
      <c r="A110" s="26">
        <v>42</v>
      </c>
      <c r="B110" s="86" t="s">
        <v>144</v>
      </c>
      <c r="C110" s="26"/>
      <c r="D110" s="81"/>
      <c r="E110" s="81"/>
      <c r="F110" s="81"/>
      <c r="G110" s="81"/>
      <c r="H110" s="81">
        <v>25</v>
      </c>
      <c r="I110" s="82">
        <v>10</v>
      </c>
      <c r="J110" s="82">
        <v>75</v>
      </c>
      <c r="K110" s="82">
        <v>3</v>
      </c>
      <c r="L110" s="143"/>
      <c r="M110" s="81"/>
      <c r="N110" s="144"/>
      <c r="O110" s="145"/>
      <c r="P110" s="81"/>
      <c r="Q110" s="144"/>
      <c r="R110" s="145"/>
      <c r="S110" s="81">
        <v>25</v>
      </c>
      <c r="T110" s="144">
        <v>3</v>
      </c>
      <c r="U110" s="146"/>
      <c r="V110" s="81"/>
      <c r="W110" s="144"/>
      <c r="X110" s="145"/>
      <c r="Y110" s="81"/>
      <c r="Z110" s="144"/>
      <c r="AA110" s="145"/>
      <c r="AB110" s="81"/>
      <c r="AC110" s="144"/>
      <c r="AD110" s="38"/>
      <c r="AE110" s="38"/>
    </row>
    <row r="111" spans="1:31">
      <c r="A111" s="102" t="s">
        <v>131</v>
      </c>
      <c r="B111" s="53" t="s">
        <v>145</v>
      </c>
      <c r="C111" s="102"/>
      <c r="D111" s="101" t="s">
        <v>86</v>
      </c>
      <c r="E111" s="101" t="s">
        <v>57</v>
      </c>
      <c r="F111" s="101" t="s">
        <v>49</v>
      </c>
      <c r="G111" s="101" t="s">
        <v>146</v>
      </c>
      <c r="H111" s="103">
        <v>25</v>
      </c>
      <c r="I111" s="104">
        <v>10</v>
      </c>
      <c r="J111" s="104">
        <v>75</v>
      </c>
      <c r="K111" s="104">
        <v>3</v>
      </c>
      <c r="L111" s="41"/>
      <c r="M111" s="101"/>
      <c r="N111" s="15"/>
      <c r="O111" s="31"/>
      <c r="P111" s="101"/>
      <c r="Q111" s="15"/>
      <c r="R111" s="31"/>
      <c r="S111" s="101">
        <v>25</v>
      </c>
      <c r="T111" s="15">
        <v>3</v>
      </c>
      <c r="U111" s="62"/>
      <c r="V111" s="101"/>
      <c r="W111" s="15"/>
      <c r="X111" s="31"/>
      <c r="Y111" s="101"/>
      <c r="Z111" s="15"/>
      <c r="AA111" s="31"/>
      <c r="AB111" s="101"/>
      <c r="AC111" s="15"/>
      <c r="AD111" s="38"/>
      <c r="AE111" s="38"/>
    </row>
    <row r="112" spans="1:31">
      <c r="A112" s="102" t="s">
        <v>133</v>
      </c>
      <c r="B112" s="53" t="s">
        <v>147</v>
      </c>
      <c r="C112" s="102"/>
      <c r="D112" s="101" t="s">
        <v>86</v>
      </c>
      <c r="E112" s="101" t="s">
        <v>57</v>
      </c>
      <c r="F112" s="101" t="s">
        <v>49</v>
      </c>
      <c r="G112" s="101" t="s">
        <v>146</v>
      </c>
      <c r="H112" s="103">
        <v>25</v>
      </c>
      <c r="I112" s="104">
        <v>10</v>
      </c>
      <c r="J112" s="104">
        <v>75</v>
      </c>
      <c r="K112" s="104">
        <v>3</v>
      </c>
      <c r="L112" s="41"/>
      <c r="M112" s="101"/>
      <c r="N112" s="15"/>
      <c r="O112" s="31"/>
      <c r="P112" s="101"/>
      <c r="Q112" s="15"/>
      <c r="R112" s="31"/>
      <c r="S112" s="101">
        <v>25</v>
      </c>
      <c r="T112" s="15">
        <v>3</v>
      </c>
      <c r="U112" s="62"/>
      <c r="V112" s="101"/>
      <c r="W112" s="15"/>
      <c r="X112" s="31"/>
      <c r="Y112" s="101"/>
      <c r="Z112" s="15"/>
      <c r="AA112" s="31"/>
      <c r="AB112" s="101"/>
      <c r="AC112" s="15"/>
      <c r="AD112" s="38"/>
      <c r="AE112" s="38"/>
    </row>
    <row r="113" spans="1:31">
      <c r="A113" s="12" t="s">
        <v>148</v>
      </c>
      <c r="B113" s="140"/>
      <c r="C113" s="61"/>
      <c r="D113" s="13"/>
      <c r="E113" s="13"/>
      <c r="F113" s="13"/>
      <c r="G113" s="13"/>
      <c r="H113" s="13">
        <f>SUM(H114)</f>
        <v>10</v>
      </c>
      <c r="I113" s="36">
        <f>SUM(I114:I115)</f>
        <v>5</v>
      </c>
      <c r="J113" s="36">
        <f>SUM(J114,J115)</f>
        <v>325</v>
      </c>
      <c r="K113" s="72">
        <f t="shared" ref="K113:R113" si="19">SUM(K114:K115)</f>
        <v>13</v>
      </c>
      <c r="L113" s="43">
        <f t="shared" si="19"/>
        <v>0</v>
      </c>
      <c r="M113" s="13">
        <f t="shared" si="19"/>
        <v>0</v>
      </c>
      <c r="N113" s="13">
        <f t="shared" si="19"/>
        <v>0</v>
      </c>
      <c r="O113" s="13">
        <f t="shared" si="19"/>
        <v>0</v>
      </c>
      <c r="P113" s="13">
        <f t="shared" si="19"/>
        <v>10</v>
      </c>
      <c r="Q113" s="13">
        <f t="shared" si="19"/>
        <v>1</v>
      </c>
      <c r="R113" s="13">
        <f t="shared" si="19"/>
        <v>0</v>
      </c>
      <c r="S113" s="13">
        <f>SUM(S114)</f>
        <v>0</v>
      </c>
      <c r="T113" s="13">
        <f t="shared" ref="T113:AC113" si="20">SUM(T114:T115)</f>
        <v>6</v>
      </c>
      <c r="U113" s="13">
        <f>SUM(U114:U115)</f>
        <v>0</v>
      </c>
      <c r="V113" s="13">
        <f>SUM(V114)</f>
        <v>0</v>
      </c>
      <c r="W113" s="13">
        <f t="shared" si="20"/>
        <v>6</v>
      </c>
      <c r="X113" s="13">
        <f t="shared" si="20"/>
        <v>0</v>
      </c>
      <c r="Y113" s="13">
        <f>SUM(Y114)</f>
        <v>0</v>
      </c>
      <c r="Z113" s="13">
        <f t="shared" si="20"/>
        <v>0</v>
      </c>
      <c r="AA113" s="13">
        <f t="shared" si="20"/>
        <v>0</v>
      </c>
      <c r="AB113" s="13">
        <f t="shared" si="20"/>
        <v>0</v>
      </c>
      <c r="AC113" s="44">
        <f t="shared" si="20"/>
        <v>0</v>
      </c>
    </row>
    <row r="114" spans="1:31">
      <c r="A114" s="102">
        <v>43</v>
      </c>
      <c r="B114" s="53" t="s">
        <v>149</v>
      </c>
      <c r="C114" s="102"/>
      <c r="D114" s="101" t="s">
        <v>49</v>
      </c>
      <c r="E114" s="101" t="s">
        <v>57</v>
      </c>
      <c r="F114" s="101" t="s">
        <v>87</v>
      </c>
      <c r="G114" s="101" t="s">
        <v>53</v>
      </c>
      <c r="H114" s="147">
        <v>10</v>
      </c>
      <c r="I114" s="159">
        <v>5</v>
      </c>
      <c r="J114" s="159">
        <v>25</v>
      </c>
      <c r="K114" s="159">
        <v>1</v>
      </c>
      <c r="L114" s="41"/>
      <c r="M114" s="101"/>
      <c r="N114" s="15"/>
      <c r="O114" s="31"/>
      <c r="P114" s="28">
        <v>10</v>
      </c>
      <c r="Q114" s="37">
        <v>1</v>
      </c>
      <c r="R114" s="31"/>
      <c r="S114" s="101"/>
      <c r="T114" s="15"/>
      <c r="U114" s="31"/>
      <c r="V114" s="101"/>
      <c r="W114" s="15"/>
      <c r="X114" s="31"/>
      <c r="Y114" s="101"/>
      <c r="Z114" s="15"/>
      <c r="AA114" s="31"/>
      <c r="AB114" s="101"/>
      <c r="AC114" s="15"/>
    </row>
    <row r="115" spans="1:31">
      <c r="A115" s="102">
        <v>44</v>
      </c>
      <c r="B115" s="53" t="s">
        <v>161</v>
      </c>
      <c r="C115" s="102"/>
      <c r="D115" s="101" t="s">
        <v>49</v>
      </c>
      <c r="E115" s="101" t="s">
        <v>57</v>
      </c>
      <c r="F115" s="101" t="s">
        <v>87</v>
      </c>
      <c r="G115" s="101" t="s">
        <v>101</v>
      </c>
      <c r="H115" s="147">
        <v>300</v>
      </c>
      <c r="I115" s="159">
        <v>0</v>
      </c>
      <c r="J115" s="159">
        <v>300</v>
      </c>
      <c r="K115" s="159">
        <v>12</v>
      </c>
      <c r="L115" s="41"/>
      <c r="M115" s="101"/>
      <c r="N115" s="15"/>
      <c r="O115" s="31"/>
      <c r="P115" s="153"/>
      <c r="Q115" s="155"/>
      <c r="R115" s="31"/>
      <c r="S115" s="101">
        <v>150</v>
      </c>
      <c r="T115" s="15">
        <v>6</v>
      </c>
      <c r="U115" s="31"/>
      <c r="V115" s="28">
        <v>150</v>
      </c>
      <c r="W115" s="37">
        <v>6</v>
      </c>
      <c r="X115" s="31"/>
      <c r="Y115" s="101"/>
      <c r="Z115" s="15"/>
      <c r="AA115" s="31"/>
      <c r="AB115" s="101"/>
      <c r="AC115" s="15"/>
    </row>
    <row r="116" spans="1:31">
      <c r="A116" s="12" t="s">
        <v>150</v>
      </c>
      <c r="B116" s="61"/>
      <c r="C116" s="61"/>
      <c r="D116" s="13"/>
      <c r="E116" s="13"/>
      <c r="F116" s="13"/>
      <c r="G116" s="13"/>
      <c r="H116" s="13">
        <f t="shared" ref="H116:AC116" si="21">SUM(H117:H121)</f>
        <v>210</v>
      </c>
      <c r="I116" s="13">
        <f t="shared" si="21"/>
        <v>30</v>
      </c>
      <c r="J116" s="13">
        <f t="shared" si="21"/>
        <v>425</v>
      </c>
      <c r="K116" s="72">
        <f t="shared" si="21"/>
        <v>17</v>
      </c>
      <c r="L116" s="43">
        <f t="shared" si="21"/>
        <v>0</v>
      </c>
      <c r="M116" s="13">
        <f t="shared" si="21"/>
        <v>75</v>
      </c>
      <c r="N116" s="44">
        <f t="shared" si="21"/>
        <v>6</v>
      </c>
      <c r="O116" s="43">
        <f t="shared" si="21"/>
        <v>30</v>
      </c>
      <c r="P116" s="13">
        <f t="shared" si="21"/>
        <v>45</v>
      </c>
      <c r="Q116" s="44">
        <f t="shared" si="21"/>
        <v>6</v>
      </c>
      <c r="R116" s="43">
        <f t="shared" si="21"/>
        <v>0</v>
      </c>
      <c r="S116" s="13">
        <f t="shared" si="21"/>
        <v>30</v>
      </c>
      <c r="T116" s="44">
        <f t="shared" si="21"/>
        <v>2</v>
      </c>
      <c r="U116" s="40">
        <f t="shared" si="21"/>
        <v>0</v>
      </c>
      <c r="V116" s="13">
        <f t="shared" si="21"/>
        <v>30</v>
      </c>
      <c r="W116" s="44">
        <f t="shared" si="21"/>
        <v>3</v>
      </c>
      <c r="X116" s="43">
        <f t="shared" si="21"/>
        <v>0</v>
      </c>
      <c r="Y116" s="13">
        <f t="shared" si="21"/>
        <v>0</v>
      </c>
      <c r="Z116" s="44">
        <f t="shared" si="21"/>
        <v>0</v>
      </c>
      <c r="AA116" s="40">
        <f t="shared" si="21"/>
        <v>0</v>
      </c>
      <c r="AB116" s="13">
        <f t="shared" si="21"/>
        <v>0</v>
      </c>
      <c r="AC116" s="44">
        <f t="shared" si="21"/>
        <v>0</v>
      </c>
    </row>
    <row r="117" spans="1:31">
      <c r="A117" s="102">
        <v>45</v>
      </c>
      <c r="B117" s="102" t="s">
        <v>151</v>
      </c>
      <c r="C117" s="102"/>
      <c r="D117" s="28" t="s">
        <v>49</v>
      </c>
      <c r="E117" s="28"/>
      <c r="F117" s="28"/>
      <c r="G117" s="28"/>
      <c r="H117" s="176"/>
      <c r="I117" s="176"/>
      <c r="J117" s="176">
        <v>25</v>
      </c>
      <c r="K117" s="177">
        <v>1</v>
      </c>
      <c r="L117" s="41"/>
      <c r="M117" s="153"/>
      <c r="N117" s="155">
        <v>1</v>
      </c>
      <c r="O117" s="158"/>
      <c r="P117" s="153"/>
      <c r="Q117" s="155"/>
      <c r="R117" s="41"/>
      <c r="S117" s="101"/>
      <c r="T117" s="15"/>
      <c r="U117" s="62"/>
      <c r="V117" s="101"/>
      <c r="W117" s="15"/>
      <c r="X117" s="41"/>
      <c r="Y117" s="101"/>
      <c r="Z117" s="15"/>
      <c r="AA117" s="62"/>
      <c r="AB117" s="101"/>
      <c r="AC117" s="15"/>
    </row>
    <row r="118" spans="1:31">
      <c r="A118" s="102">
        <v>46</v>
      </c>
      <c r="B118" s="152" t="s">
        <v>152</v>
      </c>
      <c r="C118" s="102"/>
      <c r="D118" s="101" t="s">
        <v>49</v>
      </c>
      <c r="E118" s="101" t="s">
        <v>50</v>
      </c>
      <c r="F118" s="101" t="s">
        <v>87</v>
      </c>
      <c r="G118" s="101" t="s">
        <v>67</v>
      </c>
      <c r="H118" s="176">
        <v>30</v>
      </c>
      <c r="I118" s="177">
        <v>0</v>
      </c>
      <c r="J118" s="177">
        <v>50</v>
      </c>
      <c r="K118" s="177">
        <v>2</v>
      </c>
      <c r="L118" s="41"/>
      <c r="M118" s="153">
        <v>15</v>
      </c>
      <c r="N118" s="154">
        <v>1</v>
      </c>
      <c r="O118" s="158"/>
      <c r="P118" s="153">
        <v>15</v>
      </c>
      <c r="Q118" s="155">
        <v>1</v>
      </c>
      <c r="R118" s="41"/>
      <c r="S118" s="101"/>
      <c r="T118" s="15"/>
      <c r="U118" s="31"/>
      <c r="V118" s="101"/>
      <c r="W118" s="19"/>
      <c r="X118" s="41"/>
      <c r="Y118" s="101"/>
      <c r="Z118" s="15"/>
      <c r="AA118" s="31"/>
      <c r="AB118" s="101"/>
      <c r="AC118" s="15"/>
    </row>
    <row r="119" spans="1:31">
      <c r="A119" s="102">
        <v>47</v>
      </c>
      <c r="B119" s="152" t="s">
        <v>153</v>
      </c>
      <c r="C119" s="102"/>
      <c r="D119" s="101" t="s">
        <v>49</v>
      </c>
      <c r="E119" s="101" t="s">
        <v>50</v>
      </c>
      <c r="F119" s="101" t="s">
        <v>49</v>
      </c>
      <c r="G119" s="101" t="s">
        <v>67</v>
      </c>
      <c r="H119" s="176">
        <v>120</v>
      </c>
      <c r="I119" s="177">
        <v>10</v>
      </c>
      <c r="J119" s="177">
        <v>225</v>
      </c>
      <c r="K119" s="177">
        <v>9</v>
      </c>
      <c r="L119" s="41"/>
      <c r="M119" s="153">
        <v>30</v>
      </c>
      <c r="N119" s="154">
        <v>2</v>
      </c>
      <c r="O119" s="158"/>
      <c r="P119" s="153">
        <v>30</v>
      </c>
      <c r="Q119" s="155">
        <v>2</v>
      </c>
      <c r="R119" s="41"/>
      <c r="S119" s="101">
        <v>30</v>
      </c>
      <c r="T119" s="15">
        <v>2</v>
      </c>
      <c r="U119" s="31"/>
      <c r="V119" s="101">
        <v>30</v>
      </c>
      <c r="W119" s="19">
        <v>3</v>
      </c>
      <c r="X119" s="41"/>
      <c r="Y119" s="101"/>
      <c r="Z119" s="15"/>
      <c r="AA119" s="31"/>
      <c r="AB119" s="101"/>
      <c r="AC119" s="15"/>
    </row>
    <row r="120" spans="1:31">
      <c r="A120" s="102">
        <v>48</v>
      </c>
      <c r="B120" s="152" t="s">
        <v>154</v>
      </c>
      <c r="C120" s="102"/>
      <c r="D120" s="101" t="s">
        <v>49</v>
      </c>
      <c r="E120" s="101" t="s">
        <v>50</v>
      </c>
      <c r="F120" s="101" t="s">
        <v>49</v>
      </c>
      <c r="G120" s="101" t="s">
        <v>155</v>
      </c>
      <c r="H120" s="176">
        <v>30</v>
      </c>
      <c r="I120" s="177">
        <v>10</v>
      </c>
      <c r="J120" s="177">
        <v>50</v>
      </c>
      <c r="K120" s="177">
        <v>2</v>
      </c>
      <c r="L120" s="41"/>
      <c r="M120" s="14">
        <v>30</v>
      </c>
      <c r="N120" s="46">
        <v>2</v>
      </c>
      <c r="O120" s="41"/>
      <c r="P120" s="101"/>
      <c r="Q120" s="15"/>
      <c r="R120" s="41"/>
      <c r="S120" s="101"/>
      <c r="T120" s="15"/>
      <c r="U120" s="31"/>
      <c r="V120" s="101"/>
      <c r="W120" s="19"/>
      <c r="X120" s="41"/>
      <c r="Y120" s="101"/>
      <c r="Z120" s="15"/>
      <c r="AA120" s="31"/>
      <c r="AB120" s="101"/>
      <c r="AC120" s="15"/>
    </row>
    <row r="121" spans="1:31" ht="15" thickBot="1">
      <c r="A121" s="102">
        <v>49</v>
      </c>
      <c r="B121" s="152" t="s">
        <v>156</v>
      </c>
      <c r="C121" s="102"/>
      <c r="D121" s="101" t="s">
        <v>49</v>
      </c>
      <c r="E121" s="101" t="s">
        <v>50</v>
      </c>
      <c r="F121" s="101" t="s">
        <v>49</v>
      </c>
      <c r="G121" s="101" t="s">
        <v>51</v>
      </c>
      <c r="H121" s="176">
        <v>30</v>
      </c>
      <c r="I121" s="177">
        <v>10</v>
      </c>
      <c r="J121" s="177">
        <v>75</v>
      </c>
      <c r="K121" s="177">
        <v>3</v>
      </c>
      <c r="L121" s="148"/>
      <c r="M121" s="148"/>
      <c r="N121" s="148"/>
      <c r="O121" s="101">
        <v>30</v>
      </c>
      <c r="P121" s="101"/>
      <c r="Q121" s="101">
        <v>3</v>
      </c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</row>
    <row r="122" spans="1:31" ht="15" thickBot="1">
      <c r="A122" s="22"/>
      <c r="B122" s="22"/>
      <c r="C122" s="216" t="s">
        <v>157</v>
      </c>
      <c r="D122" s="217"/>
      <c r="E122" s="217"/>
      <c r="F122" s="217"/>
      <c r="G122" s="233"/>
      <c r="H122" s="64">
        <f>SUM(H28+H32+H57+H60+H97+H113+H116)</f>
        <v>1800</v>
      </c>
      <c r="I122" s="63">
        <f>SUM((I28+I32+I57+I60+I97+I113+I116))</f>
        <v>435</v>
      </c>
      <c r="J122" s="63">
        <f t="shared" ref="J122:AC122" si="22">SUM(J28+J32+J57+J60+J97+J113+J116)</f>
        <v>4500</v>
      </c>
      <c r="K122" s="64">
        <f t="shared" si="22"/>
        <v>180</v>
      </c>
      <c r="L122" s="73">
        <f t="shared" si="22"/>
        <v>165</v>
      </c>
      <c r="M122" s="63">
        <f t="shared" si="22"/>
        <v>195</v>
      </c>
      <c r="N122" s="94">
        <f t="shared" si="22"/>
        <v>30</v>
      </c>
      <c r="O122" s="73">
        <f t="shared" si="22"/>
        <v>165</v>
      </c>
      <c r="P122" s="63">
        <f t="shared" si="22"/>
        <v>205</v>
      </c>
      <c r="Q122" s="94">
        <f t="shared" si="22"/>
        <v>30</v>
      </c>
      <c r="R122" s="73">
        <f t="shared" si="22"/>
        <v>60</v>
      </c>
      <c r="S122" s="63">
        <f t="shared" si="22"/>
        <v>175</v>
      </c>
      <c r="T122" s="94">
        <f t="shared" si="22"/>
        <v>30</v>
      </c>
      <c r="U122" s="73">
        <f t="shared" si="22"/>
        <v>60</v>
      </c>
      <c r="V122" s="63">
        <f>SUM(V28+V32+V57+V60+V97+V113+V116)</f>
        <v>190</v>
      </c>
      <c r="W122" s="94">
        <f t="shared" si="22"/>
        <v>30</v>
      </c>
      <c r="X122" s="73">
        <f t="shared" si="22"/>
        <v>60</v>
      </c>
      <c r="Y122" s="63">
        <f t="shared" si="22"/>
        <v>240</v>
      </c>
      <c r="Z122" s="94">
        <f t="shared" si="22"/>
        <v>31</v>
      </c>
      <c r="AA122" s="73">
        <f t="shared" si="22"/>
        <v>0</v>
      </c>
      <c r="AB122" s="63">
        <f t="shared" si="22"/>
        <v>285</v>
      </c>
      <c r="AC122" s="94">
        <f t="shared" si="22"/>
        <v>29</v>
      </c>
      <c r="AD122" s="96">
        <f>SUM(N122,Q122,T122,W122,Z122,AC122)</f>
        <v>180</v>
      </c>
      <c r="AE122" s="95" t="s">
        <v>14</v>
      </c>
    </row>
    <row r="123" spans="1:31" ht="15.75" thickBot="1">
      <c r="A123" s="22"/>
      <c r="B123" s="22"/>
      <c r="C123" s="216" t="s">
        <v>158</v>
      </c>
      <c r="D123" s="217"/>
      <c r="E123" s="217"/>
      <c r="F123" s="217"/>
      <c r="G123" s="217"/>
      <c r="H123" s="217"/>
      <c r="I123" s="217"/>
      <c r="J123" s="217"/>
      <c r="K123" s="218"/>
      <c r="L123" s="183">
        <f>L122+M122</f>
        <v>360</v>
      </c>
      <c r="M123" s="184"/>
      <c r="N123" s="69">
        <f>N122</f>
        <v>30</v>
      </c>
      <c r="O123" s="237">
        <f>O122+P122</f>
        <v>370</v>
      </c>
      <c r="P123" s="184"/>
      <c r="Q123" s="69">
        <f>Q122</f>
        <v>30</v>
      </c>
      <c r="R123" s="183">
        <f>R122+S122</f>
        <v>235</v>
      </c>
      <c r="S123" s="184"/>
      <c r="T123" s="69">
        <f>T122</f>
        <v>30</v>
      </c>
      <c r="U123" s="183">
        <f>U122+V122</f>
        <v>250</v>
      </c>
      <c r="V123" s="184"/>
      <c r="W123" s="69">
        <f>W122</f>
        <v>30</v>
      </c>
      <c r="X123" s="183">
        <f>X122+Y122</f>
        <v>300</v>
      </c>
      <c r="Y123" s="184"/>
      <c r="Z123" s="69">
        <f>Z122</f>
        <v>31</v>
      </c>
      <c r="AA123" s="183">
        <f>AA122+AB122</f>
        <v>285</v>
      </c>
      <c r="AB123" s="184"/>
      <c r="AC123" s="69">
        <f>AC122</f>
        <v>29</v>
      </c>
      <c r="AD123" s="97">
        <f>SUM(L123,O123,R123,U123,X123,AA123)</f>
        <v>1800</v>
      </c>
      <c r="AE123" s="95" t="s">
        <v>159</v>
      </c>
    </row>
    <row r="124" spans="1:31" ht="15" thickBot="1">
      <c r="A124" s="22"/>
      <c r="B124" s="80"/>
      <c r="C124" s="22"/>
      <c r="D124" s="65"/>
      <c r="E124" s="65"/>
      <c r="F124" s="65"/>
      <c r="G124" s="65"/>
      <c r="H124" s="65"/>
      <c r="I124" s="65"/>
      <c r="J124" s="65"/>
      <c r="K124" s="149"/>
      <c r="L124" s="247" t="s">
        <v>37</v>
      </c>
      <c r="M124" s="248"/>
      <c r="N124" s="249"/>
      <c r="O124" s="250" t="s">
        <v>38</v>
      </c>
      <c r="P124" s="251"/>
      <c r="Q124" s="252"/>
      <c r="R124" s="238" t="s">
        <v>39</v>
      </c>
      <c r="S124" s="239"/>
      <c r="T124" s="240"/>
      <c r="U124" s="241" t="s">
        <v>40</v>
      </c>
      <c r="V124" s="242"/>
      <c r="W124" s="243"/>
      <c r="X124" s="244" t="s">
        <v>41</v>
      </c>
      <c r="Y124" s="245"/>
      <c r="Z124" s="246"/>
      <c r="AA124" s="234" t="s">
        <v>42</v>
      </c>
      <c r="AB124" s="235"/>
      <c r="AC124" s="236"/>
    </row>
    <row r="125" spans="1:31"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</row>
    <row r="126" spans="1:31">
      <c r="A126" s="22"/>
      <c r="B126" s="80"/>
      <c r="C126" s="22"/>
      <c r="D126" s="65"/>
      <c r="E126" s="65"/>
      <c r="F126" s="65"/>
      <c r="G126" s="65"/>
      <c r="H126" s="65"/>
      <c r="I126" s="65"/>
      <c r="J126" s="65"/>
      <c r="K126" s="65"/>
      <c r="L126" s="22"/>
      <c r="M126" s="22"/>
      <c r="N126" s="22"/>
      <c r="O126" s="22"/>
      <c r="P126" s="22"/>
      <c r="Q126" s="22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</row>
    <row r="127" spans="1:31">
      <c r="A127" s="22"/>
      <c r="B127" s="22" t="s">
        <v>160</v>
      </c>
      <c r="C127" s="22"/>
      <c r="D127" s="65"/>
      <c r="E127" s="65"/>
      <c r="F127" s="65"/>
      <c r="G127" s="65"/>
      <c r="H127" s="65"/>
      <c r="I127" s="65"/>
      <c r="J127" s="65"/>
      <c r="K127" s="65"/>
      <c r="L127" s="22"/>
      <c r="M127" s="22"/>
      <c r="N127" s="22"/>
      <c r="O127" s="22"/>
      <c r="P127" s="22"/>
      <c r="Q127" s="22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</row>
    <row r="128" spans="1:31">
      <c r="A128" s="22"/>
      <c r="B128" s="22"/>
      <c r="C128" s="22"/>
      <c r="D128" s="65"/>
      <c r="E128" s="65"/>
      <c r="F128" s="65"/>
      <c r="G128" s="65"/>
      <c r="H128" s="65"/>
      <c r="I128" s="65"/>
      <c r="J128" s="65"/>
      <c r="K128" s="65"/>
      <c r="L128" s="22"/>
      <c r="M128" s="22"/>
      <c r="N128" s="22"/>
      <c r="O128" s="22"/>
      <c r="P128" s="22"/>
      <c r="Q128" s="22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</row>
    <row r="129" spans="1:29" ht="15">
      <c r="A129" s="163"/>
      <c r="B129" s="163"/>
      <c r="C129" s="164"/>
      <c r="D129" s="150"/>
      <c r="E129" s="150"/>
      <c r="F129" s="150"/>
      <c r="G129" s="150"/>
      <c r="H129" s="150"/>
      <c r="I129" s="150"/>
      <c r="J129" s="150"/>
      <c r="K129" s="150"/>
      <c r="L129" s="163"/>
      <c r="M129" s="163"/>
      <c r="N129" s="163"/>
      <c r="O129" s="163"/>
      <c r="P129" s="163"/>
      <c r="Q129" s="22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</row>
    <row r="130" spans="1:29" ht="15">
      <c r="A130" s="164"/>
      <c r="B130" s="165"/>
      <c r="C130" s="163"/>
      <c r="D130" s="150"/>
      <c r="E130" s="150"/>
      <c r="F130" s="150"/>
      <c r="G130" s="150"/>
      <c r="H130" s="150"/>
      <c r="I130" s="150"/>
      <c r="J130" s="150"/>
      <c r="K130" s="150"/>
      <c r="L130" s="163"/>
      <c r="M130" s="163"/>
      <c r="N130" s="163"/>
      <c r="O130" s="163"/>
      <c r="P130" s="163"/>
      <c r="Q130" s="22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</row>
    <row r="131" spans="1:29">
      <c r="A131" s="165"/>
      <c r="B131" s="165"/>
      <c r="C131" s="166"/>
      <c r="D131" s="150"/>
      <c r="E131" s="150"/>
      <c r="F131" s="150"/>
      <c r="G131" s="150"/>
      <c r="H131" s="150"/>
      <c r="I131" s="150"/>
      <c r="J131" s="150"/>
      <c r="K131" s="150"/>
      <c r="L131" s="163"/>
      <c r="M131" s="163"/>
      <c r="N131" s="163"/>
      <c r="O131" s="163"/>
      <c r="P131" s="163"/>
      <c r="Q131" s="22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</row>
    <row r="132" spans="1:29">
      <c r="A132" s="214"/>
      <c r="B132" s="214"/>
      <c r="C132" s="150"/>
      <c r="D132" s="167"/>
      <c r="E132" s="167"/>
      <c r="F132" s="150"/>
      <c r="G132" s="150"/>
      <c r="H132" s="150"/>
      <c r="I132" s="150"/>
      <c r="J132" s="150"/>
      <c r="K132" s="150"/>
      <c r="L132" s="163"/>
      <c r="M132" s="163"/>
      <c r="N132" s="163"/>
      <c r="O132" s="163"/>
      <c r="P132" s="163"/>
      <c r="Q132" s="22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</row>
    <row r="133" spans="1:29">
      <c r="A133" s="214"/>
      <c r="B133" s="214"/>
      <c r="C133" s="150"/>
      <c r="D133" s="167"/>
      <c r="E133" s="167"/>
      <c r="F133" s="150"/>
      <c r="G133" s="150"/>
      <c r="H133" s="150"/>
      <c r="I133" s="150"/>
      <c r="J133" s="150"/>
      <c r="K133" s="150"/>
      <c r="L133" s="163"/>
      <c r="M133" s="163"/>
      <c r="N133" s="163"/>
      <c r="O133" s="163"/>
      <c r="P133" s="163"/>
      <c r="Q133" s="22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</row>
    <row r="134" spans="1:29" ht="15">
      <c r="A134" s="213"/>
      <c r="B134" s="213"/>
      <c r="C134" s="87"/>
      <c r="D134" s="168"/>
      <c r="E134" s="169"/>
      <c r="F134" s="150"/>
      <c r="G134" s="150"/>
      <c r="H134" s="150"/>
      <c r="I134" s="150"/>
      <c r="J134" s="150"/>
      <c r="K134" s="150"/>
      <c r="L134" s="163"/>
      <c r="M134" s="163"/>
      <c r="N134" s="163"/>
      <c r="O134" s="163"/>
      <c r="P134" s="163"/>
      <c r="Q134" s="22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</row>
    <row r="135" spans="1:29">
      <c r="A135" s="166"/>
      <c r="B135" s="170"/>
      <c r="C135" s="163"/>
      <c r="D135" s="150"/>
      <c r="E135" s="150"/>
      <c r="F135" s="150"/>
      <c r="G135" s="150"/>
      <c r="H135" s="150"/>
      <c r="I135" s="150"/>
      <c r="J135" s="150"/>
      <c r="K135" s="150"/>
      <c r="L135" s="163"/>
      <c r="M135" s="163"/>
      <c r="N135" s="163"/>
      <c r="O135" s="163"/>
      <c r="P135" s="163"/>
      <c r="Q135" s="22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</row>
    <row r="136" spans="1:29">
      <c r="A136" s="214"/>
      <c r="B136" s="214"/>
      <c r="C136" s="166"/>
      <c r="D136" s="150"/>
      <c r="E136" s="150"/>
      <c r="F136" s="150"/>
      <c r="G136" s="150"/>
      <c r="H136" s="150"/>
      <c r="I136" s="150"/>
      <c r="J136" s="150"/>
      <c r="K136" s="150"/>
      <c r="L136" s="163"/>
      <c r="M136" s="163"/>
      <c r="N136" s="163"/>
      <c r="O136" s="163"/>
      <c r="P136" s="163"/>
      <c r="Q136" s="22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</row>
    <row r="137" spans="1:29">
      <c r="A137" s="214"/>
      <c r="B137" s="214"/>
      <c r="C137" s="150"/>
      <c r="D137" s="167"/>
      <c r="E137" s="167"/>
      <c r="F137" s="150"/>
      <c r="G137" s="150"/>
      <c r="H137" s="150"/>
      <c r="I137" s="150"/>
      <c r="J137" s="150"/>
      <c r="K137" s="150"/>
      <c r="L137" s="163"/>
      <c r="M137" s="163"/>
      <c r="N137" s="163"/>
      <c r="O137" s="163"/>
      <c r="P137" s="163"/>
      <c r="Q137" s="22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</row>
    <row r="138" spans="1:29" ht="15">
      <c r="A138" s="213"/>
      <c r="B138" s="213"/>
      <c r="C138" s="150"/>
      <c r="D138" s="167"/>
      <c r="E138" s="167"/>
      <c r="F138" s="150"/>
      <c r="G138" s="150"/>
      <c r="H138" s="150"/>
      <c r="I138" s="150"/>
      <c r="J138" s="150"/>
      <c r="K138" s="150"/>
      <c r="L138" s="163"/>
      <c r="M138" s="163"/>
      <c r="N138" s="163"/>
      <c r="O138" s="163"/>
      <c r="P138" s="163"/>
      <c r="Q138" s="22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</row>
    <row r="139" spans="1:29">
      <c r="A139" s="166"/>
      <c r="B139" s="167"/>
      <c r="C139" s="87"/>
      <c r="D139" s="168"/>
      <c r="E139" s="168"/>
      <c r="F139" s="150"/>
      <c r="G139" s="150"/>
      <c r="H139" s="150"/>
      <c r="I139" s="150"/>
      <c r="J139" s="150"/>
      <c r="K139" s="150"/>
      <c r="L139" s="163"/>
      <c r="M139" s="163"/>
      <c r="N139" s="163"/>
      <c r="O139" s="163"/>
      <c r="P139" s="163"/>
      <c r="Q139" s="22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</row>
    <row r="140" spans="1:29">
      <c r="A140" s="215"/>
      <c r="B140" s="215"/>
      <c r="C140" s="163"/>
      <c r="D140" s="150"/>
      <c r="E140" s="150"/>
      <c r="F140" s="150"/>
      <c r="G140" s="150"/>
      <c r="H140" s="150"/>
      <c r="I140" s="150"/>
      <c r="J140" s="150"/>
      <c r="K140" s="150"/>
      <c r="L140" s="163"/>
      <c r="M140" s="163"/>
      <c r="N140" s="163"/>
      <c r="O140" s="163"/>
      <c r="P140" s="163"/>
      <c r="Q140" s="22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</row>
    <row r="141" spans="1:29" ht="15">
      <c r="A141" s="213"/>
      <c r="B141" s="213"/>
      <c r="C141" s="166"/>
      <c r="D141" s="150"/>
      <c r="E141" s="150"/>
      <c r="F141" s="150"/>
      <c r="G141" s="150"/>
      <c r="H141" s="150"/>
      <c r="I141" s="150"/>
      <c r="J141" s="150"/>
      <c r="K141" s="150"/>
      <c r="L141" s="150"/>
      <c r="M141" s="150"/>
      <c r="N141" s="150"/>
      <c r="O141" s="150"/>
      <c r="P141" s="150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</row>
    <row r="142" spans="1:29">
      <c r="A142" s="163"/>
      <c r="B142" s="163"/>
      <c r="C142" s="87"/>
      <c r="D142" s="168"/>
      <c r="E142" s="171"/>
      <c r="F142" s="150"/>
      <c r="G142" s="151"/>
      <c r="H142" s="150"/>
      <c r="I142" s="150"/>
      <c r="J142" s="150"/>
      <c r="K142" s="150"/>
      <c r="L142" s="150"/>
      <c r="M142" s="150"/>
      <c r="N142" s="150"/>
      <c r="O142" s="150"/>
      <c r="P142" s="150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</row>
    <row r="143" spans="1:29">
      <c r="A143" s="163"/>
      <c r="B143" s="163"/>
      <c r="C143" s="87"/>
      <c r="D143" s="168"/>
      <c r="E143" s="171"/>
      <c r="F143" s="150"/>
      <c r="G143" s="151"/>
      <c r="H143" s="150"/>
      <c r="I143" s="150"/>
      <c r="J143" s="150"/>
      <c r="K143" s="150"/>
      <c r="L143" s="150"/>
      <c r="M143" s="150"/>
      <c r="N143" s="150"/>
      <c r="O143" s="150"/>
      <c r="P143" s="150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</row>
    <row r="144" spans="1:29">
      <c r="A144" s="163"/>
      <c r="B144" s="163"/>
      <c r="C144" s="91"/>
      <c r="D144" s="168"/>
      <c r="E144" s="171"/>
      <c r="F144" s="150"/>
      <c r="G144" s="151"/>
      <c r="H144" s="150"/>
      <c r="I144" s="150"/>
      <c r="J144" s="150"/>
      <c r="K144" s="150"/>
      <c r="L144" s="150"/>
      <c r="M144" s="150"/>
      <c r="N144" s="150"/>
      <c r="O144" s="150"/>
      <c r="P144" s="150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</row>
    <row r="145" spans="1:29">
      <c r="A145" s="163"/>
      <c r="B145" s="163"/>
      <c r="C145" s="90"/>
      <c r="D145" s="168"/>
      <c r="E145" s="171"/>
      <c r="F145" s="150"/>
      <c r="G145" s="151"/>
      <c r="H145" s="150"/>
      <c r="I145" s="150"/>
      <c r="J145" s="150"/>
      <c r="K145" s="150"/>
      <c r="L145" s="150"/>
      <c r="M145" s="150"/>
      <c r="N145" s="150"/>
      <c r="O145" s="150"/>
      <c r="P145" s="150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</row>
    <row r="146" spans="1:29">
      <c r="A146" s="163"/>
      <c r="B146" s="163"/>
      <c r="C146" s="88"/>
      <c r="D146" s="168"/>
      <c r="E146" s="171"/>
      <c r="F146" s="150"/>
      <c r="G146" s="151"/>
      <c r="H146" s="150"/>
      <c r="I146" s="150"/>
      <c r="J146" s="150"/>
      <c r="K146" s="150"/>
      <c r="L146" s="150"/>
      <c r="M146" s="150"/>
      <c r="N146" s="150"/>
      <c r="O146" s="150"/>
      <c r="P146" s="150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</row>
    <row r="147" spans="1:29">
      <c r="A147" s="163"/>
      <c r="B147" s="163"/>
      <c r="C147" s="88"/>
      <c r="D147" s="168"/>
      <c r="E147" s="171"/>
      <c r="F147" s="150"/>
      <c r="G147" s="151"/>
      <c r="H147" s="150"/>
      <c r="I147" s="150"/>
      <c r="J147" s="150"/>
      <c r="K147" s="150"/>
      <c r="L147" s="150"/>
      <c r="M147" s="150"/>
      <c r="N147" s="150"/>
      <c r="O147" s="150"/>
      <c r="P147" s="150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</row>
    <row r="148" spans="1:29">
      <c r="A148" s="163"/>
      <c r="B148" s="163"/>
      <c r="C148" s="88"/>
      <c r="D148" s="168"/>
      <c r="E148" s="171"/>
      <c r="F148" s="150"/>
      <c r="G148" s="151"/>
      <c r="H148" s="150"/>
      <c r="I148" s="150"/>
      <c r="J148" s="150"/>
      <c r="K148" s="150"/>
      <c r="L148" s="150"/>
      <c r="M148" s="150"/>
      <c r="N148" s="150"/>
      <c r="O148" s="150"/>
      <c r="P148" s="150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</row>
    <row r="149" spans="1:29">
      <c r="A149" s="163"/>
      <c r="B149" s="163"/>
      <c r="C149" s="88"/>
      <c r="D149" s="168"/>
      <c r="E149" s="171"/>
      <c r="F149" s="150"/>
      <c r="G149" s="151"/>
      <c r="H149" s="150"/>
      <c r="I149" s="150"/>
      <c r="J149" s="150"/>
      <c r="K149" s="150"/>
      <c r="L149" s="150"/>
      <c r="M149" s="150"/>
      <c r="N149" s="150"/>
      <c r="O149" s="150"/>
      <c r="P149" s="150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</row>
    <row r="150" spans="1:29">
      <c r="A150" s="163"/>
      <c r="B150" s="163"/>
      <c r="C150" s="88"/>
      <c r="D150" s="168"/>
      <c r="E150" s="171"/>
      <c r="F150" s="150"/>
      <c r="G150" s="151"/>
      <c r="H150" s="150"/>
      <c r="I150" s="150"/>
      <c r="J150" s="150"/>
      <c r="K150" s="150"/>
      <c r="L150" s="150"/>
      <c r="M150" s="150"/>
      <c r="N150" s="150"/>
      <c r="O150" s="150"/>
      <c r="P150" s="150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</row>
    <row r="151" spans="1:29">
      <c r="A151" s="163"/>
      <c r="B151" s="163"/>
      <c r="C151" s="88"/>
      <c r="D151" s="168"/>
      <c r="E151" s="171"/>
      <c r="F151" s="150"/>
      <c r="G151" s="151"/>
      <c r="H151" s="150"/>
      <c r="I151" s="150"/>
      <c r="J151" s="150"/>
      <c r="K151" s="150"/>
      <c r="L151" s="150"/>
      <c r="M151" s="150"/>
      <c r="N151" s="150"/>
      <c r="O151" s="150"/>
      <c r="P151" s="150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</row>
    <row r="152" spans="1:29">
      <c r="A152" s="163"/>
      <c r="B152" s="163"/>
      <c r="C152" s="92"/>
      <c r="D152" s="168"/>
      <c r="E152" s="171"/>
      <c r="F152" s="150"/>
      <c r="G152" s="151"/>
      <c r="H152" s="150"/>
      <c r="I152" s="150"/>
      <c r="J152" s="150"/>
      <c r="K152" s="150"/>
      <c r="L152" s="150"/>
      <c r="M152" s="150"/>
      <c r="N152" s="150"/>
      <c r="O152" s="150"/>
      <c r="P152" s="150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</row>
    <row r="153" spans="1:29">
      <c r="A153" s="163"/>
      <c r="B153" s="163"/>
      <c r="C153" s="93"/>
      <c r="D153" s="168"/>
      <c r="E153" s="171"/>
      <c r="F153" s="150"/>
      <c r="G153" s="151"/>
      <c r="H153" s="150"/>
      <c r="I153" s="150"/>
      <c r="J153" s="150"/>
      <c r="K153" s="150"/>
      <c r="L153" s="150"/>
      <c r="M153" s="150"/>
      <c r="N153" s="150"/>
      <c r="O153" s="150"/>
      <c r="P153" s="150"/>
      <c r="Q153" s="65"/>
      <c r="R153" s="65"/>
      <c r="S153" s="65"/>
      <c r="T153" s="65"/>
      <c r="U153" s="65"/>
      <c r="V153" s="65"/>
      <c r="W153" s="65"/>
      <c r="X153" s="65"/>
      <c r="Y153" s="65"/>
      <c r="Z153" s="65"/>
      <c r="AA153" s="65"/>
      <c r="AB153" s="65"/>
      <c r="AC153" s="65"/>
    </row>
    <row r="154" spans="1:29">
      <c r="A154" s="163"/>
      <c r="B154" s="163"/>
      <c r="C154" s="89"/>
      <c r="D154" s="168"/>
      <c r="E154" s="171"/>
      <c r="F154" s="150"/>
      <c r="G154" s="151"/>
      <c r="H154" s="150"/>
      <c r="I154" s="150"/>
      <c r="J154" s="150"/>
      <c r="K154" s="150"/>
      <c r="L154" s="150"/>
      <c r="M154" s="150"/>
      <c r="N154" s="150"/>
      <c r="O154" s="150"/>
      <c r="P154" s="150"/>
      <c r="Q154" s="65"/>
      <c r="R154" s="65"/>
      <c r="S154" s="65"/>
      <c r="T154" s="65"/>
      <c r="U154" s="65"/>
      <c r="V154" s="65"/>
      <c r="W154" s="65"/>
      <c r="X154" s="65"/>
      <c r="Y154" s="65"/>
      <c r="Z154" s="65"/>
      <c r="AA154" s="65"/>
      <c r="AB154" s="65"/>
      <c r="AC154" s="65"/>
    </row>
    <row r="155" spans="1:29">
      <c r="A155" s="163"/>
      <c r="B155" s="163"/>
      <c r="C155" s="88"/>
      <c r="D155" s="168"/>
      <c r="E155" s="171"/>
      <c r="F155" s="150"/>
      <c r="G155" s="151"/>
      <c r="H155" s="150"/>
      <c r="I155" s="150"/>
      <c r="J155" s="150"/>
      <c r="K155" s="150"/>
      <c r="L155" s="150"/>
      <c r="M155" s="150"/>
      <c r="N155" s="150"/>
      <c r="O155" s="150"/>
      <c r="P155" s="150"/>
      <c r="Q155" s="65"/>
      <c r="R155" s="65"/>
      <c r="S155" s="65"/>
      <c r="T155" s="65"/>
      <c r="U155" s="65"/>
      <c r="V155" s="65"/>
      <c r="W155" s="65"/>
      <c r="X155" s="65"/>
      <c r="Y155" s="65"/>
      <c r="Z155" s="65"/>
      <c r="AA155" s="65"/>
      <c r="AB155" s="65"/>
      <c r="AC155" s="65"/>
    </row>
    <row r="156" spans="1:29">
      <c r="A156" s="172"/>
      <c r="B156" s="172"/>
      <c r="C156" s="88"/>
      <c r="D156" s="168"/>
      <c r="E156" s="171"/>
      <c r="F156" s="150"/>
      <c r="G156" s="151"/>
      <c r="H156" s="150"/>
      <c r="I156" s="150"/>
      <c r="J156" s="150"/>
      <c r="K156" s="150"/>
      <c r="L156" s="150"/>
      <c r="M156" s="150"/>
      <c r="N156" s="150"/>
      <c r="O156" s="150"/>
      <c r="P156" s="150"/>
      <c r="Q156" s="65"/>
      <c r="R156" s="65"/>
      <c r="S156" s="65"/>
      <c r="T156" s="65"/>
      <c r="U156" s="65"/>
      <c r="V156" s="65"/>
      <c r="W156" s="65"/>
      <c r="X156" s="65"/>
      <c r="Y156" s="65"/>
      <c r="Z156" s="65"/>
      <c r="AA156" s="65"/>
      <c r="AB156" s="65"/>
      <c r="AC156" s="65"/>
    </row>
    <row r="157" spans="1:29">
      <c r="A157" s="172"/>
      <c r="B157" s="172"/>
      <c r="C157" s="88"/>
      <c r="D157" s="168"/>
      <c r="E157" s="171"/>
      <c r="F157" s="150"/>
      <c r="G157" s="151"/>
      <c r="H157" s="150"/>
      <c r="I157" s="150"/>
      <c r="J157" s="150"/>
      <c r="K157" s="150"/>
      <c r="L157" s="150"/>
      <c r="M157" s="150"/>
      <c r="N157" s="150"/>
      <c r="O157" s="150"/>
      <c r="P157" s="150"/>
      <c r="Q157" s="65"/>
      <c r="R157" s="65"/>
      <c r="S157" s="65"/>
      <c r="T157" s="65"/>
      <c r="U157" s="65"/>
      <c r="V157" s="65"/>
      <c r="W157" s="65"/>
      <c r="X157" s="65"/>
      <c r="Y157" s="65"/>
      <c r="Z157" s="65"/>
      <c r="AA157" s="65"/>
      <c r="AB157" s="65"/>
      <c r="AC157" s="65"/>
    </row>
    <row r="158" spans="1:29">
      <c r="A158" s="172"/>
      <c r="B158" s="172"/>
      <c r="C158" s="88"/>
      <c r="D158" s="168"/>
      <c r="E158" s="171"/>
      <c r="F158" s="150"/>
      <c r="G158" s="151"/>
      <c r="H158" s="150"/>
      <c r="I158" s="150"/>
      <c r="J158" s="150"/>
      <c r="K158" s="150"/>
      <c r="L158" s="150"/>
      <c r="M158" s="150"/>
      <c r="N158" s="150"/>
      <c r="O158" s="150"/>
      <c r="P158" s="150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</row>
    <row r="159" spans="1:29">
      <c r="A159" s="172"/>
      <c r="B159" s="172"/>
      <c r="C159" s="88"/>
      <c r="D159" s="168"/>
      <c r="E159" s="171"/>
      <c r="F159" s="150"/>
      <c r="G159" s="151"/>
      <c r="H159" s="150"/>
      <c r="I159" s="150"/>
      <c r="J159" s="150"/>
      <c r="K159" s="150"/>
      <c r="L159" s="150"/>
      <c r="M159" s="150"/>
      <c r="N159" s="150"/>
      <c r="O159" s="150"/>
      <c r="P159" s="150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</row>
    <row r="160" spans="1:29">
      <c r="A160" s="172"/>
      <c r="B160" s="172"/>
      <c r="C160" s="88"/>
      <c r="D160" s="168"/>
      <c r="E160" s="171"/>
      <c r="F160" s="150"/>
      <c r="G160" s="151"/>
      <c r="H160" s="150"/>
      <c r="I160" s="150"/>
      <c r="J160" s="150"/>
      <c r="K160" s="150"/>
      <c r="L160" s="150"/>
      <c r="M160" s="150"/>
      <c r="N160" s="150"/>
      <c r="O160" s="150"/>
      <c r="P160" s="150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</row>
    <row r="161" spans="1:29">
      <c r="A161" s="172"/>
      <c r="B161" s="172"/>
      <c r="C161" s="88"/>
      <c r="D161" s="168"/>
      <c r="E161" s="171"/>
      <c r="F161" s="150"/>
      <c r="G161" s="151"/>
      <c r="H161" s="150"/>
      <c r="I161" s="150"/>
      <c r="J161" s="150"/>
      <c r="K161" s="150"/>
      <c r="L161" s="150"/>
      <c r="M161" s="150"/>
      <c r="N161" s="150"/>
      <c r="O161" s="150"/>
      <c r="P161" s="150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</row>
    <row r="162" spans="1:29">
      <c r="A162" s="172"/>
      <c r="B162" s="172"/>
      <c r="C162" s="87"/>
      <c r="D162" s="168"/>
      <c r="E162" s="171"/>
      <c r="F162" s="150"/>
      <c r="G162" s="151"/>
      <c r="H162" s="150"/>
      <c r="I162" s="150"/>
      <c r="J162" s="150"/>
      <c r="K162" s="150"/>
      <c r="L162" s="150"/>
      <c r="M162" s="150"/>
      <c r="N162" s="150"/>
      <c r="O162" s="150"/>
      <c r="P162" s="150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</row>
    <row r="163" spans="1:29">
      <c r="A163" s="172"/>
      <c r="B163" s="172"/>
      <c r="C163" s="163"/>
      <c r="D163" s="167"/>
      <c r="E163" s="167"/>
      <c r="F163" s="150"/>
      <c r="G163" s="150"/>
      <c r="H163" s="150"/>
      <c r="I163" s="150"/>
      <c r="J163" s="150"/>
      <c r="K163" s="150"/>
      <c r="L163" s="150"/>
      <c r="M163" s="150"/>
      <c r="N163" s="150"/>
      <c r="O163" s="150"/>
      <c r="P163" s="150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</row>
    <row r="164" spans="1:29">
      <c r="A164" s="172"/>
      <c r="B164" s="172"/>
      <c r="C164" s="166"/>
      <c r="D164" s="150"/>
      <c r="E164" s="150"/>
      <c r="F164" s="150"/>
      <c r="G164" s="150"/>
      <c r="H164" s="150"/>
      <c r="I164" s="150"/>
      <c r="J164" s="150"/>
      <c r="K164" s="150"/>
      <c r="L164" s="150"/>
      <c r="M164" s="150"/>
      <c r="N164" s="150"/>
      <c r="O164" s="150"/>
      <c r="P164" s="150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</row>
    <row r="165" spans="1:29">
      <c r="A165" s="172"/>
      <c r="B165" s="172"/>
      <c r="C165" s="150"/>
      <c r="D165" s="150"/>
      <c r="E165" s="150"/>
      <c r="F165" s="150"/>
      <c r="G165" s="150"/>
      <c r="H165" s="150"/>
      <c r="I165" s="150"/>
      <c r="J165" s="150"/>
      <c r="K165" s="150"/>
      <c r="L165" s="150"/>
      <c r="M165" s="150"/>
      <c r="N165" s="150"/>
      <c r="O165" s="150"/>
      <c r="P165" s="150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</row>
    <row r="166" spans="1:29" ht="15">
      <c r="A166" s="172"/>
      <c r="B166" s="172"/>
      <c r="C166" s="87"/>
      <c r="D166" s="169"/>
      <c r="E166" s="169"/>
      <c r="F166" s="150"/>
      <c r="G166" s="150"/>
      <c r="H166" s="150"/>
      <c r="I166" s="150"/>
      <c r="J166" s="150"/>
      <c r="K166" s="150"/>
      <c r="L166" s="150"/>
      <c r="M166" s="150"/>
      <c r="N166" s="150"/>
      <c r="O166" s="150"/>
      <c r="P166" s="150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</row>
    <row r="167" spans="1:29">
      <c r="A167" s="172"/>
      <c r="B167" s="172"/>
      <c r="C167" s="163"/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50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</row>
    <row r="168" spans="1:29">
      <c r="A168" s="172"/>
      <c r="B168" s="172"/>
      <c r="C168" s="173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</row>
    <row r="169" spans="1:29">
      <c r="A169" s="172"/>
      <c r="B169" s="172"/>
      <c r="C169" s="87"/>
      <c r="D169" s="150"/>
      <c r="E169" s="150"/>
      <c r="F169" s="150"/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</row>
    <row r="170" spans="1:29">
      <c r="A170" s="172"/>
      <c r="B170" s="172"/>
      <c r="C170" s="87"/>
      <c r="D170" s="151"/>
      <c r="E170" s="150"/>
      <c r="F170" s="150"/>
      <c r="G170" s="150"/>
      <c r="H170" s="151"/>
      <c r="I170" s="150"/>
      <c r="J170" s="150"/>
      <c r="K170" s="150"/>
      <c r="L170" s="150"/>
      <c r="M170" s="150"/>
      <c r="N170" s="150"/>
      <c r="O170" s="150"/>
      <c r="P170" s="150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</row>
    <row r="171" spans="1:29">
      <c r="A171" s="172"/>
      <c r="B171" s="172"/>
      <c r="C171" s="174"/>
      <c r="D171" s="150"/>
      <c r="E171" s="150"/>
      <c r="F171" s="150"/>
      <c r="G171" s="150"/>
      <c r="H171" s="151"/>
      <c r="I171" s="150"/>
      <c r="J171" s="150"/>
      <c r="K171" s="150"/>
      <c r="L171" s="150"/>
      <c r="M171" s="150"/>
      <c r="N171" s="150"/>
      <c r="O171" s="150"/>
      <c r="P171" s="150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</row>
    <row r="172" spans="1:29">
      <c r="A172" s="172"/>
      <c r="B172" s="172"/>
      <c r="C172" s="173"/>
      <c r="D172" s="150"/>
      <c r="E172" s="150"/>
      <c r="F172" s="150"/>
      <c r="G172" s="150"/>
      <c r="H172" s="150"/>
      <c r="I172" s="150"/>
      <c r="J172" s="150"/>
      <c r="K172" s="150"/>
      <c r="L172" s="150"/>
      <c r="M172" s="150"/>
      <c r="N172" s="150"/>
      <c r="O172" s="150"/>
      <c r="P172" s="150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</row>
    <row r="173" spans="1:29">
      <c r="A173" s="172"/>
      <c r="B173" s="172"/>
      <c r="C173" s="87"/>
      <c r="D173" s="150"/>
      <c r="E173" s="150"/>
      <c r="F173" s="150"/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</row>
    <row r="174" spans="1:29">
      <c r="A174" s="172"/>
      <c r="B174" s="172"/>
      <c r="C174" s="87"/>
      <c r="D174" s="151"/>
      <c r="E174" s="150"/>
      <c r="F174" s="150"/>
      <c r="G174" s="150"/>
      <c r="H174" s="151"/>
      <c r="I174" s="150"/>
      <c r="J174" s="150"/>
      <c r="K174" s="150"/>
      <c r="L174" s="150"/>
      <c r="M174" s="150"/>
      <c r="N174" s="150"/>
      <c r="O174" s="150"/>
      <c r="P174" s="150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</row>
    <row r="175" spans="1:29">
      <c r="A175" s="172"/>
      <c r="B175" s="172"/>
      <c r="C175" s="87"/>
      <c r="D175" s="150"/>
      <c r="E175" s="150"/>
      <c r="F175" s="150"/>
      <c r="G175" s="150"/>
      <c r="H175" s="151"/>
      <c r="I175" s="150"/>
      <c r="J175" s="150"/>
      <c r="K175" s="150"/>
      <c r="L175" s="150"/>
      <c r="M175" s="150"/>
      <c r="N175" s="150"/>
      <c r="O175" s="150"/>
      <c r="P175" s="150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</row>
    <row r="176" spans="1:29">
      <c r="A176" s="172"/>
      <c r="B176" s="172"/>
      <c r="C176" s="173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</row>
    <row r="177" spans="1:29">
      <c r="A177" s="172"/>
      <c r="B177" s="172"/>
      <c r="C177" s="87"/>
      <c r="D177" s="150"/>
      <c r="E177" s="150"/>
      <c r="F177" s="150"/>
      <c r="G177" s="150"/>
      <c r="H177" s="150"/>
      <c r="I177" s="150"/>
      <c r="J177" s="150"/>
      <c r="K177" s="150"/>
      <c r="L177" s="150"/>
      <c r="M177" s="150"/>
      <c r="N177" s="150"/>
      <c r="O177" s="150"/>
      <c r="P177" s="150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</row>
    <row r="178" spans="1:29">
      <c r="A178" s="172"/>
      <c r="B178" s="172"/>
      <c r="C178" s="87"/>
      <c r="D178" s="151"/>
      <c r="E178" s="150"/>
      <c r="F178" s="150"/>
      <c r="G178" s="150"/>
      <c r="H178" s="151"/>
      <c r="I178" s="150"/>
      <c r="J178" s="150"/>
      <c r="K178" s="150"/>
      <c r="L178" s="150"/>
      <c r="M178" s="150"/>
      <c r="N178" s="150"/>
      <c r="O178" s="150"/>
      <c r="P178" s="150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</row>
    <row r="179" spans="1:29">
      <c r="A179" s="172"/>
      <c r="B179" s="172"/>
      <c r="C179" s="163"/>
      <c r="D179" s="150"/>
      <c r="E179" s="150"/>
      <c r="F179" s="150"/>
      <c r="G179" s="150"/>
      <c r="H179" s="150"/>
      <c r="I179" s="150"/>
      <c r="J179" s="150"/>
      <c r="K179" s="150"/>
      <c r="L179" s="150"/>
      <c r="M179" s="150"/>
      <c r="N179" s="150"/>
      <c r="O179" s="150"/>
      <c r="P179" s="150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</row>
    <row r="180" spans="1:29">
      <c r="A180" s="172"/>
      <c r="B180" s="172"/>
      <c r="C180" s="163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</row>
    <row r="181" spans="1:29">
      <c r="A181" s="172"/>
      <c r="B181" s="172"/>
      <c r="C181" s="163"/>
      <c r="D181" s="150"/>
      <c r="E181" s="150"/>
      <c r="F181" s="150"/>
      <c r="G181" s="150"/>
      <c r="H181" s="150"/>
      <c r="I181" s="150"/>
      <c r="J181" s="150"/>
      <c r="K181" s="150"/>
      <c r="L181" s="150"/>
      <c r="M181" s="150"/>
      <c r="N181" s="150"/>
      <c r="O181" s="150"/>
      <c r="P181" s="150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</row>
    <row r="182" spans="1:29">
      <c r="A182" s="172"/>
      <c r="B182" s="172"/>
      <c r="C182" s="163"/>
      <c r="D182" s="150"/>
      <c r="E182" s="150"/>
      <c r="F182" s="150"/>
      <c r="G182" s="150"/>
      <c r="H182" s="150"/>
      <c r="I182" s="150"/>
      <c r="J182" s="150"/>
      <c r="K182" s="150"/>
      <c r="L182" s="150"/>
      <c r="M182" s="150"/>
      <c r="N182" s="150"/>
      <c r="O182" s="150"/>
      <c r="P182" s="150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</row>
    <row r="183" spans="1:29">
      <c r="A183" s="172"/>
      <c r="B183" s="172"/>
      <c r="C183" s="163"/>
      <c r="D183" s="150"/>
      <c r="E183" s="150"/>
      <c r="F183" s="150"/>
      <c r="G183" s="150"/>
      <c r="H183" s="150"/>
      <c r="I183" s="150"/>
      <c r="J183" s="150"/>
      <c r="K183" s="150"/>
      <c r="L183" s="150"/>
      <c r="M183" s="150"/>
      <c r="N183" s="150"/>
      <c r="O183" s="150"/>
      <c r="P183" s="150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</row>
    <row r="184" spans="1:29">
      <c r="A184" s="172"/>
      <c r="B184" s="172"/>
      <c r="C184" s="163"/>
      <c r="D184" s="150"/>
      <c r="E184" s="150"/>
      <c r="F184" s="150"/>
      <c r="G184" s="150"/>
      <c r="H184" s="150"/>
      <c r="I184" s="150"/>
      <c r="J184" s="150"/>
      <c r="K184" s="150"/>
      <c r="L184" s="150"/>
      <c r="M184" s="150"/>
      <c r="N184" s="150"/>
      <c r="O184" s="150"/>
      <c r="P184" s="150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</row>
    <row r="185" spans="1:29">
      <c r="A185" s="172"/>
      <c r="B185" s="172"/>
      <c r="C185" s="163"/>
      <c r="D185" s="150"/>
      <c r="E185" s="150"/>
      <c r="F185" s="150"/>
      <c r="G185" s="150"/>
      <c r="H185" s="150"/>
      <c r="I185" s="150"/>
      <c r="J185" s="150"/>
      <c r="K185" s="150"/>
      <c r="L185" s="150"/>
      <c r="M185" s="150"/>
      <c r="N185" s="150"/>
      <c r="O185" s="150"/>
      <c r="P185" s="150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</row>
    <row r="186" spans="1:29">
      <c r="A186" s="172"/>
      <c r="B186" s="172"/>
      <c r="C186" s="163"/>
      <c r="D186" s="150"/>
      <c r="E186" s="150"/>
      <c r="F186" s="150"/>
      <c r="G186" s="150"/>
      <c r="H186" s="150"/>
      <c r="I186" s="150"/>
      <c r="J186" s="150"/>
      <c r="K186" s="150"/>
      <c r="L186" s="150"/>
      <c r="M186" s="150"/>
      <c r="N186" s="150"/>
      <c r="O186" s="150"/>
      <c r="P186" s="150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</row>
    <row r="187" spans="1:29">
      <c r="A187" s="172"/>
      <c r="B187" s="172"/>
      <c r="C187" s="163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</row>
    <row r="188" spans="1:29">
      <c r="A188" s="172"/>
      <c r="B188" s="172"/>
      <c r="C188" s="172"/>
      <c r="D188" s="175"/>
      <c r="E188" s="175"/>
      <c r="F188" s="175"/>
      <c r="G188" s="175"/>
      <c r="H188" s="175"/>
      <c r="I188" s="175"/>
      <c r="J188" s="175"/>
      <c r="K188" s="175"/>
      <c r="L188" s="150"/>
      <c r="M188" s="150"/>
      <c r="N188" s="150"/>
      <c r="O188" s="150"/>
      <c r="P188" s="150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</row>
    <row r="189" spans="1:29">
      <c r="A189" s="172"/>
      <c r="B189" s="172"/>
      <c r="C189" s="172"/>
      <c r="D189" s="175"/>
      <c r="E189" s="175"/>
      <c r="F189" s="175"/>
      <c r="G189" s="175"/>
      <c r="H189" s="175"/>
      <c r="I189" s="175"/>
      <c r="J189" s="175"/>
      <c r="K189" s="175"/>
      <c r="L189" s="150"/>
      <c r="M189" s="150"/>
      <c r="N189" s="150"/>
      <c r="O189" s="150"/>
      <c r="P189" s="150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</row>
    <row r="190" spans="1:29">
      <c r="A190" s="172"/>
      <c r="B190" s="172"/>
      <c r="C190" s="172"/>
      <c r="D190" s="175"/>
      <c r="E190" s="175"/>
      <c r="F190" s="175"/>
      <c r="G190" s="175"/>
      <c r="H190" s="175"/>
      <c r="I190" s="175"/>
      <c r="J190" s="175"/>
      <c r="K190" s="175"/>
      <c r="L190" s="150"/>
      <c r="M190" s="150"/>
      <c r="N190" s="150"/>
      <c r="O190" s="150"/>
      <c r="P190" s="150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  <c r="AB190" s="65"/>
      <c r="AC190" s="65"/>
    </row>
    <row r="191" spans="1:29">
      <c r="A191" s="172"/>
      <c r="B191" s="172"/>
      <c r="C191" s="172"/>
      <c r="D191" s="175"/>
      <c r="E191" s="175"/>
      <c r="F191" s="175"/>
      <c r="G191" s="175"/>
      <c r="H191" s="175"/>
      <c r="I191" s="175"/>
      <c r="J191" s="175"/>
      <c r="K191" s="175"/>
      <c r="L191" s="150"/>
      <c r="M191" s="150"/>
      <c r="N191" s="150"/>
      <c r="O191" s="150"/>
      <c r="P191" s="150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</row>
    <row r="192" spans="1:29">
      <c r="A192" s="172"/>
      <c r="B192" s="172"/>
      <c r="C192" s="172"/>
      <c r="D192" s="175"/>
      <c r="E192" s="175"/>
      <c r="F192" s="175"/>
      <c r="G192" s="175"/>
      <c r="H192" s="175"/>
      <c r="I192" s="175"/>
      <c r="J192" s="175"/>
      <c r="K192" s="175"/>
      <c r="L192" s="150"/>
      <c r="M192" s="150"/>
      <c r="N192" s="150"/>
      <c r="O192" s="150"/>
      <c r="P192" s="150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</row>
    <row r="193" spans="1:29">
      <c r="A193" s="172"/>
      <c r="B193" s="172"/>
      <c r="C193" s="172"/>
      <c r="D193" s="175"/>
      <c r="E193" s="175"/>
      <c r="F193" s="175"/>
      <c r="G193" s="175"/>
      <c r="H193" s="175"/>
      <c r="I193" s="175"/>
      <c r="J193" s="175"/>
      <c r="K193" s="175"/>
      <c r="L193" s="150"/>
      <c r="M193" s="150"/>
      <c r="N193" s="150"/>
      <c r="O193" s="150"/>
      <c r="P193" s="150"/>
      <c r="Q193" s="65"/>
      <c r="R193" s="65"/>
      <c r="S193" s="65"/>
      <c r="T193" s="65"/>
      <c r="U193" s="65"/>
      <c r="V193" s="65"/>
      <c r="W193" s="65"/>
      <c r="X193" s="65"/>
      <c r="Y193" s="65"/>
      <c r="Z193" s="65"/>
      <c r="AA193" s="65"/>
      <c r="AB193" s="65"/>
      <c r="AC193" s="65"/>
    </row>
    <row r="194" spans="1:29">
      <c r="A194" s="172"/>
      <c r="B194" s="172"/>
      <c r="C194" s="172"/>
      <c r="D194" s="175"/>
      <c r="E194" s="175"/>
      <c r="F194" s="175"/>
      <c r="G194" s="175"/>
      <c r="H194" s="175"/>
      <c r="I194" s="175"/>
      <c r="J194" s="175"/>
      <c r="K194" s="175"/>
      <c r="L194" s="150"/>
      <c r="M194" s="150"/>
      <c r="N194" s="150"/>
      <c r="O194" s="150"/>
      <c r="P194" s="150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</row>
    <row r="195" spans="1:29">
      <c r="A195" s="172"/>
      <c r="B195" s="172"/>
      <c r="C195" s="172"/>
      <c r="D195" s="175"/>
      <c r="E195" s="175"/>
      <c r="F195" s="175"/>
      <c r="G195" s="175"/>
      <c r="H195" s="175"/>
      <c r="I195" s="175"/>
      <c r="J195" s="175"/>
      <c r="K195" s="175"/>
      <c r="L195" s="150"/>
      <c r="M195" s="150"/>
      <c r="N195" s="150"/>
      <c r="O195" s="150"/>
      <c r="P195" s="150"/>
      <c r="Q195" s="65"/>
      <c r="R195" s="65"/>
      <c r="S195" s="65"/>
      <c r="T195" s="65"/>
      <c r="U195" s="65"/>
      <c r="V195" s="65"/>
      <c r="W195" s="65"/>
      <c r="X195" s="65"/>
      <c r="Y195" s="65"/>
      <c r="Z195" s="65"/>
      <c r="AA195" s="65"/>
      <c r="AB195" s="65"/>
      <c r="AC195" s="65"/>
    </row>
    <row r="196" spans="1:29">
      <c r="A196" s="172"/>
      <c r="B196" s="172"/>
      <c r="C196" s="172"/>
      <c r="D196" s="175"/>
      <c r="E196" s="175"/>
      <c r="F196" s="175"/>
      <c r="G196" s="175"/>
      <c r="H196" s="175"/>
      <c r="I196" s="175"/>
      <c r="J196" s="175"/>
      <c r="K196" s="175"/>
      <c r="L196" s="150"/>
      <c r="M196" s="150"/>
      <c r="N196" s="150"/>
      <c r="O196" s="150"/>
      <c r="P196" s="150"/>
      <c r="Q196" s="65"/>
      <c r="R196" s="65"/>
      <c r="S196" s="65"/>
      <c r="T196" s="65"/>
      <c r="U196" s="65"/>
      <c r="V196" s="65"/>
      <c r="W196" s="65"/>
      <c r="X196" s="65"/>
      <c r="Y196" s="65"/>
      <c r="Z196" s="65"/>
      <c r="AA196" s="65"/>
      <c r="AB196" s="65"/>
      <c r="AC196" s="65"/>
    </row>
    <row r="197" spans="1:29">
      <c r="A197" s="172"/>
      <c r="B197" s="172"/>
      <c r="C197" s="172"/>
      <c r="D197" s="175"/>
      <c r="E197" s="175"/>
      <c r="F197" s="175"/>
      <c r="G197" s="175"/>
      <c r="H197" s="175"/>
      <c r="I197" s="175"/>
      <c r="J197" s="175"/>
      <c r="K197" s="175"/>
      <c r="L197" s="150"/>
      <c r="M197" s="150"/>
      <c r="N197" s="150"/>
      <c r="O197" s="150"/>
      <c r="P197" s="150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</row>
    <row r="198" spans="1:29">
      <c r="A198" s="172"/>
      <c r="B198" s="172"/>
      <c r="C198" s="172"/>
      <c r="D198" s="175"/>
      <c r="E198" s="175"/>
      <c r="F198" s="175"/>
      <c r="G198" s="175"/>
      <c r="H198" s="175"/>
      <c r="I198" s="175"/>
      <c r="J198" s="175"/>
      <c r="K198" s="175"/>
      <c r="L198" s="150"/>
      <c r="M198" s="150"/>
      <c r="N198" s="150"/>
      <c r="O198" s="150"/>
      <c r="P198" s="150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</row>
    <row r="199" spans="1:29">
      <c r="A199" s="172"/>
      <c r="B199" s="172"/>
      <c r="C199" s="172"/>
      <c r="D199" s="175"/>
      <c r="E199" s="175"/>
      <c r="F199" s="175"/>
      <c r="G199" s="175"/>
      <c r="H199" s="175"/>
      <c r="I199" s="175"/>
      <c r="J199" s="175"/>
      <c r="K199" s="175"/>
      <c r="L199" s="150"/>
      <c r="M199" s="150"/>
      <c r="N199" s="150"/>
      <c r="O199" s="150"/>
      <c r="P199" s="150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65"/>
      <c r="AC199" s="65"/>
    </row>
    <row r="200" spans="1:29">
      <c r="A200" s="172"/>
      <c r="B200" s="172"/>
      <c r="C200" s="172"/>
      <c r="D200" s="175"/>
      <c r="E200" s="175"/>
      <c r="F200" s="175"/>
      <c r="G200" s="175"/>
      <c r="H200" s="175"/>
      <c r="I200" s="175"/>
      <c r="J200" s="175"/>
      <c r="K200" s="175"/>
      <c r="L200" s="150"/>
      <c r="M200" s="150"/>
      <c r="N200" s="150"/>
      <c r="O200" s="150"/>
      <c r="P200" s="150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65"/>
      <c r="AC200" s="65"/>
    </row>
    <row r="201" spans="1:29">
      <c r="A201" s="172"/>
      <c r="B201" s="172"/>
      <c r="C201" s="172"/>
      <c r="D201" s="175"/>
      <c r="E201" s="175"/>
      <c r="F201" s="175"/>
      <c r="G201" s="175"/>
      <c r="H201" s="175"/>
      <c r="I201" s="175"/>
      <c r="J201" s="175"/>
      <c r="K201" s="175"/>
      <c r="L201" s="150"/>
      <c r="M201" s="150"/>
      <c r="N201" s="150"/>
      <c r="O201" s="150"/>
      <c r="P201" s="150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</row>
    <row r="202" spans="1:29">
      <c r="A202" s="172"/>
      <c r="B202" s="172"/>
      <c r="C202" s="172"/>
      <c r="D202" s="175"/>
      <c r="E202" s="175"/>
      <c r="F202" s="175"/>
      <c r="G202" s="175"/>
      <c r="H202" s="175"/>
      <c r="I202" s="175"/>
      <c r="J202" s="175"/>
      <c r="K202" s="175"/>
      <c r="L202" s="150"/>
      <c r="M202" s="150"/>
      <c r="N202" s="150"/>
      <c r="O202" s="150"/>
      <c r="P202" s="150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</row>
    <row r="203" spans="1:29">
      <c r="A203" s="172"/>
      <c r="B203" s="172"/>
      <c r="C203" s="172"/>
      <c r="D203" s="175"/>
      <c r="E203" s="175"/>
      <c r="F203" s="175"/>
      <c r="G203" s="175"/>
      <c r="H203" s="175"/>
      <c r="I203" s="175"/>
      <c r="J203" s="175"/>
      <c r="K203" s="175"/>
      <c r="L203" s="150"/>
      <c r="M203" s="150"/>
      <c r="N203" s="150"/>
      <c r="O203" s="150"/>
      <c r="P203" s="150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</row>
    <row r="204" spans="1:29">
      <c r="A204" s="172"/>
      <c r="B204" s="172"/>
      <c r="C204" s="172"/>
      <c r="D204" s="175"/>
      <c r="E204" s="175"/>
      <c r="F204" s="175"/>
      <c r="G204" s="175"/>
      <c r="H204" s="175"/>
      <c r="I204" s="175"/>
      <c r="J204" s="175"/>
      <c r="K204" s="175"/>
      <c r="L204" s="150"/>
      <c r="M204" s="150"/>
      <c r="N204" s="150"/>
      <c r="O204" s="150"/>
      <c r="P204" s="150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</row>
    <row r="205" spans="1:29">
      <c r="A205" s="172"/>
      <c r="B205" s="172"/>
      <c r="C205" s="172"/>
      <c r="D205" s="175"/>
      <c r="E205" s="175"/>
      <c r="F205" s="175"/>
      <c r="G205" s="175"/>
      <c r="H205" s="175"/>
      <c r="I205" s="175"/>
      <c r="J205" s="175"/>
      <c r="K205" s="175"/>
      <c r="L205" s="150"/>
      <c r="M205" s="150"/>
      <c r="N205" s="150"/>
      <c r="O205" s="150"/>
      <c r="P205" s="150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</row>
    <row r="206" spans="1:29">
      <c r="A206" s="172"/>
      <c r="B206" s="172"/>
      <c r="C206" s="172"/>
      <c r="D206" s="175"/>
      <c r="E206" s="175"/>
      <c r="F206" s="175"/>
      <c r="G206" s="175"/>
      <c r="H206" s="175"/>
      <c r="I206" s="175"/>
      <c r="J206" s="175"/>
      <c r="K206" s="175"/>
      <c r="L206" s="150"/>
      <c r="M206" s="150"/>
      <c r="N206" s="150"/>
      <c r="O206" s="150"/>
      <c r="P206" s="150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</row>
    <row r="207" spans="1:29">
      <c r="A207" s="172"/>
      <c r="B207" s="172"/>
      <c r="C207" s="172"/>
      <c r="D207" s="175"/>
      <c r="E207" s="175"/>
      <c r="F207" s="175"/>
      <c r="G207" s="175"/>
      <c r="H207" s="175"/>
      <c r="I207" s="175"/>
      <c r="J207" s="175"/>
      <c r="K207" s="175"/>
      <c r="L207" s="150"/>
      <c r="M207" s="150"/>
      <c r="N207" s="150"/>
      <c r="O207" s="150"/>
      <c r="P207" s="150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</row>
    <row r="208" spans="1:29">
      <c r="A208" s="172"/>
      <c r="B208" s="172"/>
      <c r="C208" s="172"/>
      <c r="D208" s="175"/>
      <c r="E208" s="175"/>
      <c r="F208" s="175"/>
      <c r="G208" s="175"/>
      <c r="H208" s="175"/>
      <c r="I208" s="175"/>
      <c r="J208" s="175"/>
      <c r="K208" s="175"/>
      <c r="L208" s="150"/>
      <c r="M208" s="150"/>
      <c r="N208" s="150"/>
      <c r="O208" s="150"/>
      <c r="P208" s="150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</row>
    <row r="209" spans="1:29">
      <c r="A209" s="172"/>
      <c r="B209" s="172"/>
      <c r="C209" s="172"/>
      <c r="D209" s="175"/>
      <c r="E209" s="175"/>
      <c r="F209" s="175"/>
      <c r="G209" s="175"/>
      <c r="H209" s="175"/>
      <c r="I209" s="175"/>
      <c r="J209" s="175"/>
      <c r="K209" s="175"/>
      <c r="L209" s="150"/>
      <c r="M209" s="150"/>
      <c r="N209" s="150"/>
      <c r="O209" s="150"/>
      <c r="P209" s="150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</row>
    <row r="210" spans="1:29">
      <c r="A210" s="172"/>
      <c r="B210" s="172"/>
      <c r="C210" s="172"/>
      <c r="D210" s="175"/>
      <c r="E210" s="175"/>
      <c r="F210" s="175"/>
      <c r="G210" s="175"/>
      <c r="H210" s="175"/>
      <c r="I210" s="175"/>
      <c r="J210" s="175"/>
      <c r="K210" s="175"/>
      <c r="L210" s="150"/>
      <c r="M210" s="150"/>
      <c r="N210" s="150"/>
      <c r="O210" s="150"/>
      <c r="P210" s="150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</row>
    <row r="211" spans="1:29">
      <c r="A211" s="172"/>
      <c r="B211" s="172"/>
      <c r="C211" s="172"/>
      <c r="D211" s="175"/>
      <c r="E211" s="175"/>
      <c r="F211" s="175"/>
      <c r="G211" s="175"/>
      <c r="H211" s="175"/>
      <c r="I211" s="175"/>
      <c r="J211" s="175"/>
      <c r="K211" s="175"/>
      <c r="L211" s="150"/>
      <c r="M211" s="150"/>
      <c r="N211" s="150"/>
      <c r="O211" s="150"/>
      <c r="P211" s="150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</row>
    <row r="212" spans="1:29">
      <c r="A212" s="172"/>
      <c r="B212" s="172"/>
      <c r="C212" s="172"/>
      <c r="D212" s="175"/>
      <c r="E212" s="175"/>
      <c r="F212" s="175"/>
      <c r="G212" s="175"/>
      <c r="H212" s="175"/>
      <c r="I212" s="175"/>
      <c r="J212" s="175"/>
      <c r="K212" s="175"/>
      <c r="L212" s="150"/>
      <c r="M212" s="150"/>
      <c r="N212" s="150"/>
      <c r="O212" s="150"/>
      <c r="P212" s="150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</row>
    <row r="213" spans="1:29">
      <c r="A213" s="172"/>
      <c r="B213" s="172"/>
      <c r="C213" s="172"/>
      <c r="D213" s="175"/>
      <c r="E213" s="175"/>
      <c r="F213" s="175"/>
      <c r="G213" s="175"/>
      <c r="H213" s="175"/>
      <c r="I213" s="175"/>
      <c r="J213" s="175"/>
      <c r="K213" s="175"/>
      <c r="L213" s="150"/>
      <c r="M213" s="150"/>
      <c r="N213" s="150"/>
      <c r="O213" s="150"/>
      <c r="P213" s="150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</row>
    <row r="214" spans="1:29">
      <c r="A214" s="172"/>
      <c r="B214" s="172"/>
      <c r="C214" s="172"/>
      <c r="D214" s="175"/>
      <c r="E214" s="175"/>
      <c r="F214" s="175"/>
      <c r="G214" s="175"/>
      <c r="H214" s="175"/>
      <c r="I214" s="175"/>
      <c r="J214" s="175"/>
      <c r="K214" s="175"/>
      <c r="L214" s="150"/>
      <c r="M214" s="150"/>
      <c r="N214" s="150"/>
      <c r="O214" s="150"/>
      <c r="P214" s="150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</row>
    <row r="215" spans="1:29">
      <c r="A215" s="172"/>
      <c r="B215" s="172"/>
      <c r="C215" s="172"/>
      <c r="D215" s="175"/>
      <c r="E215" s="175"/>
      <c r="F215" s="175"/>
      <c r="G215" s="175"/>
      <c r="H215" s="175"/>
      <c r="I215" s="175"/>
      <c r="J215" s="175"/>
      <c r="K215" s="175"/>
      <c r="L215" s="150"/>
      <c r="M215" s="150"/>
      <c r="N215" s="150"/>
      <c r="O215" s="150"/>
      <c r="P215" s="150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</row>
    <row r="216" spans="1:29">
      <c r="A216" s="172"/>
      <c r="B216" s="172"/>
      <c r="C216" s="172"/>
      <c r="D216" s="175"/>
      <c r="E216" s="175"/>
      <c r="F216" s="175"/>
      <c r="G216" s="175"/>
      <c r="H216" s="175"/>
      <c r="I216" s="175"/>
      <c r="J216" s="175"/>
      <c r="K216" s="175"/>
      <c r="L216" s="150"/>
      <c r="M216" s="150"/>
      <c r="N216" s="150"/>
      <c r="O216" s="150"/>
      <c r="P216" s="150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</row>
    <row r="217" spans="1:29">
      <c r="A217" s="172"/>
      <c r="B217" s="172"/>
      <c r="C217" s="172"/>
      <c r="D217" s="175"/>
      <c r="E217" s="175"/>
      <c r="F217" s="175"/>
      <c r="G217" s="175"/>
      <c r="H217" s="175"/>
      <c r="I217" s="175"/>
      <c r="J217" s="175"/>
      <c r="K217" s="175"/>
      <c r="L217" s="150"/>
      <c r="M217" s="150"/>
      <c r="N217" s="150"/>
      <c r="O217" s="150"/>
      <c r="P217" s="150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</row>
    <row r="218" spans="1:29">
      <c r="A218" s="172"/>
      <c r="B218" s="172"/>
      <c r="C218" s="172"/>
      <c r="D218" s="175"/>
      <c r="E218" s="175"/>
      <c r="F218" s="175"/>
      <c r="G218" s="175"/>
      <c r="H218" s="175"/>
      <c r="I218" s="175"/>
      <c r="J218" s="175"/>
      <c r="K218" s="175"/>
      <c r="L218" s="150"/>
      <c r="M218" s="150"/>
      <c r="N218" s="150"/>
      <c r="O218" s="150"/>
      <c r="P218" s="150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</row>
    <row r="219" spans="1:29">
      <c r="A219" s="172"/>
      <c r="B219" s="172"/>
      <c r="C219" s="172"/>
      <c r="D219" s="175"/>
      <c r="E219" s="175"/>
      <c r="F219" s="175"/>
      <c r="G219" s="175"/>
      <c r="H219" s="175"/>
      <c r="I219" s="175"/>
      <c r="J219" s="175"/>
      <c r="K219" s="175"/>
      <c r="L219" s="150"/>
      <c r="M219" s="150"/>
      <c r="N219" s="150"/>
      <c r="O219" s="150"/>
      <c r="P219" s="150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</row>
    <row r="220" spans="1:29">
      <c r="A220" s="172"/>
      <c r="B220" s="172"/>
      <c r="C220" s="172"/>
      <c r="D220" s="175"/>
      <c r="E220" s="175"/>
      <c r="F220" s="175"/>
      <c r="G220" s="175"/>
      <c r="H220" s="175"/>
      <c r="I220" s="175"/>
      <c r="J220" s="175"/>
      <c r="K220" s="175"/>
      <c r="L220" s="150"/>
      <c r="M220" s="150"/>
      <c r="N220" s="150"/>
      <c r="O220" s="150"/>
      <c r="P220" s="150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</row>
    <row r="221" spans="1:29">
      <c r="A221" s="172"/>
      <c r="B221" s="172"/>
      <c r="C221" s="172"/>
      <c r="D221" s="175"/>
      <c r="E221" s="175"/>
      <c r="F221" s="175"/>
      <c r="G221" s="175"/>
      <c r="H221" s="175"/>
      <c r="I221" s="175"/>
      <c r="J221" s="175"/>
      <c r="K221" s="175"/>
      <c r="L221" s="150"/>
      <c r="M221" s="150"/>
      <c r="N221" s="150"/>
      <c r="O221" s="150"/>
      <c r="P221" s="150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</row>
    <row r="222" spans="1:29">
      <c r="A222" s="172"/>
      <c r="B222" s="172"/>
      <c r="C222" s="172"/>
      <c r="D222" s="175"/>
      <c r="E222" s="175"/>
      <c r="F222" s="175"/>
      <c r="G222" s="175"/>
      <c r="H222" s="175"/>
      <c r="I222" s="175"/>
      <c r="J222" s="175"/>
      <c r="K222" s="175"/>
      <c r="L222" s="150"/>
      <c r="M222" s="150"/>
      <c r="N222" s="150"/>
      <c r="O222" s="150"/>
      <c r="P222" s="150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</row>
    <row r="223" spans="1:29">
      <c r="A223" s="172"/>
      <c r="B223" s="172"/>
      <c r="C223" s="172"/>
      <c r="D223" s="175"/>
      <c r="E223" s="175"/>
      <c r="F223" s="175"/>
      <c r="G223" s="175"/>
      <c r="H223" s="175"/>
      <c r="I223" s="175"/>
      <c r="J223" s="175"/>
      <c r="K223" s="175"/>
      <c r="L223" s="150"/>
      <c r="M223" s="150"/>
      <c r="N223" s="150"/>
      <c r="O223" s="150"/>
      <c r="P223" s="150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</row>
    <row r="224" spans="1:29">
      <c r="A224" s="172"/>
      <c r="B224" s="172"/>
      <c r="C224" s="172"/>
      <c r="D224" s="175"/>
      <c r="E224" s="175"/>
      <c r="F224" s="175"/>
      <c r="G224" s="175"/>
      <c r="H224" s="175"/>
      <c r="I224" s="175"/>
      <c r="J224" s="175"/>
      <c r="K224" s="175"/>
      <c r="L224" s="150"/>
      <c r="M224" s="150"/>
      <c r="N224" s="150"/>
      <c r="O224" s="150"/>
      <c r="P224" s="150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</row>
    <row r="225" spans="1:29">
      <c r="A225" s="172"/>
      <c r="B225" s="172"/>
      <c r="C225" s="172"/>
      <c r="D225" s="175"/>
      <c r="E225" s="175"/>
      <c r="F225" s="175"/>
      <c r="G225" s="175"/>
      <c r="H225" s="175"/>
      <c r="I225" s="175"/>
      <c r="J225" s="175"/>
      <c r="K225" s="175"/>
      <c r="L225" s="150"/>
      <c r="M225" s="150"/>
      <c r="N225" s="150"/>
      <c r="O225" s="150"/>
      <c r="P225" s="150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</row>
    <row r="226" spans="1:29">
      <c r="A226" s="172"/>
      <c r="B226" s="172"/>
      <c r="C226" s="172"/>
      <c r="D226" s="175"/>
      <c r="E226" s="175"/>
      <c r="F226" s="175"/>
      <c r="G226" s="175"/>
      <c r="H226" s="175"/>
      <c r="I226" s="175"/>
      <c r="J226" s="175"/>
      <c r="K226" s="175"/>
      <c r="L226" s="150"/>
      <c r="M226" s="150"/>
      <c r="N226" s="150"/>
      <c r="O226" s="150"/>
      <c r="P226" s="150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</row>
    <row r="227" spans="1:29">
      <c r="A227" s="172"/>
      <c r="B227" s="172"/>
      <c r="C227" s="172"/>
      <c r="D227" s="175"/>
      <c r="E227" s="175"/>
      <c r="F227" s="175"/>
      <c r="G227" s="175"/>
      <c r="H227" s="175"/>
      <c r="I227" s="175"/>
      <c r="J227" s="175"/>
      <c r="K227" s="175"/>
      <c r="L227" s="150"/>
      <c r="M227" s="150"/>
      <c r="N227" s="150"/>
      <c r="O227" s="150"/>
      <c r="P227" s="150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</row>
    <row r="228" spans="1:29">
      <c r="A228" s="172"/>
      <c r="B228" s="172"/>
      <c r="C228" s="172"/>
      <c r="D228" s="175"/>
      <c r="E228" s="175"/>
      <c r="F228" s="175"/>
      <c r="G228" s="175"/>
      <c r="H228" s="175"/>
      <c r="I228" s="175"/>
      <c r="J228" s="175"/>
      <c r="K228" s="175"/>
      <c r="L228" s="150"/>
      <c r="M228" s="150"/>
      <c r="N228" s="150"/>
      <c r="O228" s="150"/>
      <c r="P228" s="150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</row>
    <row r="229" spans="1:29">
      <c r="A229" s="172"/>
      <c r="B229" s="172"/>
      <c r="C229" s="172"/>
      <c r="D229" s="175"/>
      <c r="E229" s="175"/>
      <c r="F229" s="175"/>
      <c r="G229" s="175"/>
      <c r="H229" s="175"/>
      <c r="I229" s="175"/>
      <c r="J229" s="175"/>
      <c r="K229" s="175"/>
      <c r="L229" s="150"/>
      <c r="M229" s="150"/>
      <c r="N229" s="150"/>
      <c r="O229" s="150"/>
      <c r="P229" s="150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</row>
    <row r="230" spans="1:29">
      <c r="A230" s="172"/>
      <c r="B230" s="172"/>
      <c r="C230" s="172"/>
      <c r="D230" s="175"/>
      <c r="E230" s="175"/>
      <c r="F230" s="175"/>
      <c r="G230" s="175"/>
      <c r="H230" s="175"/>
      <c r="I230" s="175"/>
      <c r="J230" s="175"/>
      <c r="K230" s="175"/>
      <c r="L230" s="150"/>
      <c r="M230" s="150"/>
      <c r="N230" s="150"/>
      <c r="O230" s="150"/>
      <c r="P230" s="150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</row>
    <row r="231" spans="1:29">
      <c r="A231" s="172"/>
      <c r="B231" s="172"/>
      <c r="C231" s="172"/>
      <c r="D231" s="175"/>
      <c r="E231" s="175"/>
      <c r="F231" s="175"/>
      <c r="G231" s="175"/>
      <c r="H231" s="175"/>
      <c r="I231" s="175"/>
      <c r="J231" s="175"/>
      <c r="K231" s="175"/>
      <c r="L231" s="150"/>
      <c r="M231" s="150"/>
      <c r="N231" s="150"/>
      <c r="O231" s="150"/>
      <c r="P231" s="150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</row>
    <row r="232" spans="1:29">
      <c r="A232" s="172"/>
      <c r="B232" s="172"/>
      <c r="C232" s="172"/>
      <c r="D232" s="175"/>
      <c r="E232" s="175"/>
      <c r="F232" s="175"/>
      <c r="G232" s="175"/>
      <c r="H232" s="175"/>
      <c r="I232" s="175"/>
      <c r="J232" s="175"/>
      <c r="K232" s="175"/>
      <c r="L232" s="150"/>
      <c r="M232" s="150"/>
      <c r="N232" s="150"/>
      <c r="O232" s="150"/>
      <c r="P232" s="150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</row>
    <row r="233" spans="1:29">
      <c r="A233" s="172"/>
      <c r="B233" s="172"/>
      <c r="C233" s="172"/>
      <c r="D233" s="175"/>
      <c r="E233" s="175"/>
      <c r="F233" s="175"/>
      <c r="G233" s="175"/>
      <c r="H233" s="175"/>
      <c r="I233" s="175"/>
      <c r="J233" s="175"/>
      <c r="K233" s="175"/>
      <c r="L233" s="150"/>
      <c r="M233" s="150"/>
      <c r="N233" s="150"/>
      <c r="O233" s="150"/>
      <c r="P233" s="150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</row>
    <row r="234" spans="1:29">
      <c r="A234" s="172"/>
      <c r="B234" s="172"/>
      <c r="C234" s="172"/>
      <c r="D234" s="175"/>
      <c r="E234" s="175"/>
      <c r="F234" s="175"/>
      <c r="G234" s="175"/>
      <c r="H234" s="175"/>
      <c r="I234" s="175"/>
      <c r="J234" s="175"/>
      <c r="K234" s="175"/>
      <c r="L234" s="150"/>
      <c r="M234" s="150"/>
      <c r="N234" s="150"/>
      <c r="O234" s="150"/>
      <c r="P234" s="150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</row>
    <row r="235" spans="1:29">
      <c r="A235" s="172"/>
      <c r="B235" s="172"/>
      <c r="C235" s="172"/>
      <c r="D235" s="175"/>
      <c r="E235" s="175"/>
      <c r="F235" s="175"/>
      <c r="G235" s="175"/>
      <c r="H235" s="175"/>
      <c r="I235" s="175"/>
      <c r="J235" s="175"/>
      <c r="K235" s="175"/>
      <c r="L235" s="150"/>
      <c r="M235" s="150"/>
      <c r="N235" s="150"/>
      <c r="O235" s="150"/>
      <c r="P235" s="150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</row>
    <row r="236" spans="1:29">
      <c r="A236" s="172"/>
      <c r="B236" s="172"/>
      <c r="C236" s="172"/>
      <c r="D236" s="175"/>
      <c r="E236" s="175"/>
      <c r="F236" s="175"/>
      <c r="G236" s="175"/>
      <c r="H236" s="175"/>
      <c r="I236" s="175"/>
      <c r="J236" s="175"/>
      <c r="K236" s="175"/>
      <c r="L236" s="150"/>
      <c r="M236" s="150"/>
      <c r="N236" s="150"/>
      <c r="O236" s="150"/>
      <c r="P236" s="150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</row>
    <row r="237" spans="1:29">
      <c r="A237" s="172"/>
      <c r="B237" s="172"/>
      <c r="C237" s="172"/>
      <c r="D237" s="175"/>
      <c r="E237" s="175"/>
      <c r="F237" s="175"/>
      <c r="G237" s="175"/>
      <c r="H237" s="175"/>
      <c r="I237" s="175"/>
      <c r="J237" s="175"/>
      <c r="K237" s="175"/>
      <c r="L237" s="150"/>
      <c r="M237" s="150"/>
      <c r="N237" s="150"/>
      <c r="O237" s="150"/>
      <c r="P237" s="150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</row>
    <row r="238" spans="1:29">
      <c r="A238" s="172"/>
      <c r="B238" s="172"/>
      <c r="C238" s="172"/>
      <c r="D238" s="175"/>
      <c r="E238" s="175"/>
      <c r="F238" s="175"/>
      <c r="G238" s="175"/>
      <c r="H238" s="175"/>
      <c r="I238" s="175"/>
      <c r="J238" s="175"/>
      <c r="K238" s="175"/>
      <c r="L238" s="150"/>
      <c r="M238" s="150"/>
      <c r="N238" s="150"/>
      <c r="O238" s="150"/>
      <c r="P238" s="150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</row>
    <row r="239" spans="1:29">
      <c r="A239" s="172"/>
      <c r="B239" s="172"/>
      <c r="C239" s="172"/>
      <c r="D239" s="175"/>
      <c r="E239" s="175"/>
      <c r="F239" s="175"/>
      <c r="G239" s="175"/>
      <c r="H239" s="175"/>
      <c r="I239" s="175"/>
      <c r="J239" s="175"/>
      <c r="K239" s="175"/>
      <c r="L239" s="150"/>
      <c r="M239" s="150"/>
      <c r="N239" s="150"/>
      <c r="O239" s="150"/>
      <c r="P239" s="150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</row>
    <row r="240" spans="1:29">
      <c r="A240" s="172"/>
      <c r="B240" s="172"/>
      <c r="C240" s="172"/>
      <c r="D240" s="175"/>
      <c r="E240" s="175"/>
      <c r="F240" s="175"/>
      <c r="G240" s="175"/>
      <c r="H240" s="175"/>
      <c r="I240" s="175"/>
      <c r="J240" s="175"/>
      <c r="K240" s="175"/>
      <c r="L240" s="150"/>
      <c r="M240" s="150"/>
      <c r="N240" s="150"/>
      <c r="O240" s="150"/>
      <c r="P240" s="150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</row>
    <row r="241" spans="1:29">
      <c r="A241" s="172"/>
      <c r="B241" s="172"/>
      <c r="C241" s="172"/>
      <c r="D241" s="175"/>
      <c r="E241" s="175"/>
      <c r="F241" s="175"/>
      <c r="G241" s="175"/>
      <c r="H241" s="175"/>
      <c r="I241" s="175"/>
      <c r="J241" s="175"/>
      <c r="K241" s="175"/>
      <c r="L241" s="150"/>
      <c r="M241" s="150"/>
      <c r="N241" s="150"/>
      <c r="O241" s="150"/>
      <c r="P241" s="150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</row>
    <row r="242" spans="1:29">
      <c r="A242" s="172"/>
      <c r="B242" s="172"/>
      <c r="C242" s="172"/>
      <c r="D242" s="175"/>
      <c r="E242" s="175"/>
      <c r="F242" s="175"/>
      <c r="G242" s="175"/>
      <c r="H242" s="175"/>
      <c r="I242" s="175"/>
      <c r="J242" s="175"/>
      <c r="K242" s="175"/>
      <c r="L242" s="150"/>
      <c r="M242" s="150"/>
      <c r="N242" s="150"/>
      <c r="O242" s="150"/>
      <c r="P242" s="150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</row>
    <row r="243" spans="1:29">
      <c r="A243" s="172"/>
      <c r="B243" s="172"/>
      <c r="C243" s="172"/>
      <c r="D243" s="175"/>
      <c r="E243" s="175"/>
      <c r="F243" s="175"/>
      <c r="G243" s="175"/>
      <c r="H243" s="175"/>
      <c r="I243" s="175"/>
      <c r="J243" s="175"/>
      <c r="K243" s="175"/>
      <c r="L243" s="150"/>
      <c r="M243" s="150"/>
      <c r="N243" s="150"/>
      <c r="O243" s="150"/>
      <c r="P243" s="150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</row>
    <row r="244" spans="1:29">
      <c r="A244" s="172"/>
      <c r="B244" s="172"/>
      <c r="C244" s="172"/>
      <c r="D244" s="175"/>
      <c r="E244" s="175"/>
      <c r="F244" s="175"/>
      <c r="G244" s="175"/>
      <c r="H244" s="175"/>
      <c r="I244" s="175"/>
      <c r="J244" s="175"/>
      <c r="K244" s="175"/>
      <c r="L244" s="150"/>
      <c r="M244" s="150"/>
      <c r="N244" s="150"/>
      <c r="O244" s="150"/>
      <c r="P244" s="150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</row>
    <row r="245" spans="1:29">
      <c r="A245" s="172"/>
      <c r="B245" s="172"/>
      <c r="C245" s="172"/>
      <c r="D245" s="175"/>
      <c r="E245" s="175"/>
      <c r="F245" s="175"/>
      <c r="G245" s="175"/>
      <c r="H245" s="175"/>
      <c r="I245" s="175"/>
      <c r="J245" s="175"/>
      <c r="K245" s="175"/>
      <c r="L245" s="150"/>
      <c r="M245" s="150"/>
      <c r="N245" s="150"/>
      <c r="O245" s="150"/>
      <c r="P245" s="150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</row>
    <row r="246" spans="1:29">
      <c r="A246" s="172"/>
      <c r="B246" s="172"/>
      <c r="C246" s="172"/>
      <c r="D246" s="175"/>
      <c r="E246" s="175"/>
      <c r="F246" s="175"/>
      <c r="G246" s="175"/>
      <c r="H246" s="175"/>
      <c r="I246" s="175"/>
      <c r="J246" s="175"/>
      <c r="K246" s="175"/>
      <c r="L246" s="150"/>
      <c r="M246" s="150"/>
      <c r="N246" s="150"/>
      <c r="O246" s="150"/>
      <c r="P246" s="150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</row>
    <row r="247" spans="1:29">
      <c r="A247" s="172"/>
      <c r="B247" s="172"/>
      <c r="C247" s="172"/>
      <c r="D247" s="175"/>
      <c r="E247" s="175"/>
      <c r="F247" s="175"/>
      <c r="G247" s="175"/>
      <c r="H247" s="175"/>
      <c r="I247" s="175"/>
      <c r="J247" s="175"/>
      <c r="K247" s="175"/>
      <c r="L247" s="150"/>
      <c r="M247" s="150"/>
      <c r="N247" s="150"/>
      <c r="O247" s="150"/>
      <c r="P247" s="150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</row>
    <row r="248" spans="1:29">
      <c r="A248" s="172"/>
      <c r="B248" s="172"/>
      <c r="C248" s="172"/>
      <c r="D248" s="175"/>
      <c r="E248" s="175"/>
      <c r="F248" s="175"/>
      <c r="G248" s="175"/>
      <c r="H248" s="175"/>
      <c r="I248" s="175"/>
      <c r="J248" s="175"/>
      <c r="K248" s="175"/>
      <c r="L248" s="150"/>
      <c r="M248" s="150"/>
      <c r="N248" s="150"/>
      <c r="O248" s="150"/>
      <c r="P248" s="150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</row>
    <row r="249" spans="1:29">
      <c r="A249" s="172"/>
      <c r="B249" s="172"/>
      <c r="C249" s="172"/>
      <c r="D249" s="175"/>
      <c r="E249" s="175"/>
      <c r="F249" s="175"/>
      <c r="G249" s="175"/>
      <c r="H249" s="175"/>
      <c r="I249" s="175"/>
      <c r="J249" s="175"/>
      <c r="K249" s="175"/>
      <c r="L249" s="150"/>
      <c r="M249" s="150"/>
      <c r="N249" s="150"/>
      <c r="O249" s="150"/>
      <c r="P249" s="150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</row>
    <row r="250" spans="1:29">
      <c r="A250" s="172"/>
      <c r="B250" s="172"/>
      <c r="C250" s="172"/>
      <c r="D250" s="175"/>
      <c r="E250" s="175"/>
      <c r="F250" s="175"/>
      <c r="G250" s="175"/>
      <c r="H250" s="175"/>
      <c r="I250" s="175"/>
      <c r="J250" s="175"/>
      <c r="K250" s="175"/>
      <c r="L250" s="150"/>
      <c r="M250" s="150"/>
      <c r="N250" s="150"/>
      <c r="O250" s="150"/>
      <c r="P250" s="150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</row>
    <row r="251" spans="1:29">
      <c r="A251" s="172"/>
      <c r="B251" s="172"/>
      <c r="C251" s="172"/>
      <c r="D251" s="175"/>
      <c r="E251" s="175"/>
      <c r="F251" s="175"/>
      <c r="G251" s="175"/>
      <c r="H251" s="175"/>
      <c r="I251" s="175"/>
      <c r="J251" s="175"/>
      <c r="K251" s="175"/>
      <c r="L251" s="150"/>
      <c r="M251" s="150"/>
      <c r="N251" s="150"/>
      <c r="O251" s="150"/>
      <c r="P251" s="150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</row>
    <row r="252" spans="1:29">
      <c r="A252" s="172"/>
      <c r="B252" s="172"/>
      <c r="C252" s="172"/>
      <c r="D252" s="175"/>
      <c r="E252" s="175"/>
      <c r="F252" s="175"/>
      <c r="G252" s="175"/>
      <c r="H252" s="175"/>
      <c r="I252" s="175"/>
      <c r="J252" s="175"/>
      <c r="K252" s="175"/>
      <c r="L252" s="150"/>
      <c r="M252" s="150"/>
      <c r="N252" s="150"/>
      <c r="O252" s="150"/>
      <c r="P252" s="150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</row>
    <row r="253" spans="1:29">
      <c r="A253" s="172"/>
      <c r="B253" s="172"/>
      <c r="C253" s="172"/>
      <c r="D253" s="175"/>
      <c r="E253" s="175"/>
      <c r="F253" s="175"/>
      <c r="G253" s="175"/>
      <c r="H253" s="175"/>
      <c r="I253" s="175"/>
      <c r="J253" s="175"/>
      <c r="K253" s="175"/>
      <c r="L253" s="150"/>
      <c r="M253" s="150"/>
      <c r="N253" s="150"/>
      <c r="O253" s="150"/>
      <c r="P253" s="150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</row>
    <row r="254" spans="1:29">
      <c r="A254" s="172"/>
      <c r="B254" s="172"/>
      <c r="C254" s="172"/>
      <c r="D254" s="175"/>
      <c r="E254" s="175"/>
      <c r="F254" s="175"/>
      <c r="G254" s="175"/>
      <c r="H254" s="175"/>
      <c r="I254" s="175"/>
      <c r="J254" s="175"/>
      <c r="K254" s="175"/>
      <c r="L254" s="150"/>
      <c r="M254" s="150"/>
      <c r="N254" s="150"/>
      <c r="O254" s="150"/>
      <c r="P254" s="150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</row>
    <row r="255" spans="1:29">
      <c r="A255" s="172"/>
      <c r="B255" s="172"/>
      <c r="C255" s="172"/>
      <c r="D255" s="175"/>
      <c r="E255" s="175"/>
      <c r="F255" s="175"/>
      <c r="G255" s="175"/>
      <c r="H255" s="175"/>
      <c r="I255" s="175"/>
      <c r="J255" s="175"/>
      <c r="K255" s="175"/>
      <c r="L255" s="150"/>
      <c r="M255" s="150"/>
      <c r="N255" s="150"/>
      <c r="O255" s="150"/>
      <c r="P255" s="150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</row>
    <row r="256" spans="1:29">
      <c r="A256" s="172"/>
      <c r="B256" s="172"/>
      <c r="C256" s="172"/>
      <c r="D256" s="175"/>
      <c r="E256" s="175"/>
      <c r="F256" s="175"/>
      <c r="G256" s="175"/>
      <c r="H256" s="175"/>
      <c r="I256" s="175"/>
      <c r="J256" s="175"/>
      <c r="K256" s="175"/>
      <c r="L256" s="150"/>
      <c r="M256" s="150"/>
      <c r="N256" s="150"/>
      <c r="O256" s="150"/>
      <c r="P256" s="150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</row>
    <row r="257" spans="1:29">
      <c r="A257" s="172"/>
      <c r="B257" s="172"/>
      <c r="C257" s="172"/>
      <c r="D257" s="175"/>
      <c r="E257" s="175"/>
      <c r="F257" s="175"/>
      <c r="G257" s="175"/>
      <c r="H257" s="175"/>
      <c r="I257" s="175"/>
      <c r="J257" s="175"/>
      <c r="K257" s="175"/>
      <c r="L257" s="150"/>
      <c r="M257" s="150"/>
      <c r="N257" s="150"/>
      <c r="O257" s="150"/>
      <c r="P257" s="150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</row>
    <row r="258" spans="1:29">
      <c r="A258" s="172"/>
      <c r="B258" s="172"/>
      <c r="C258" s="172"/>
      <c r="D258" s="175"/>
      <c r="E258" s="175"/>
      <c r="F258" s="175"/>
      <c r="G258" s="175"/>
      <c r="H258" s="175"/>
      <c r="I258" s="175"/>
      <c r="J258" s="175"/>
      <c r="K258" s="175"/>
      <c r="L258" s="150"/>
      <c r="M258" s="150"/>
      <c r="N258" s="150"/>
      <c r="O258" s="150"/>
      <c r="P258" s="150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</row>
    <row r="259" spans="1:29">
      <c r="A259" s="172"/>
      <c r="B259" s="172"/>
      <c r="C259" s="172"/>
      <c r="D259" s="175"/>
      <c r="E259" s="175"/>
      <c r="F259" s="175"/>
      <c r="G259" s="175"/>
      <c r="H259" s="175"/>
      <c r="I259" s="175"/>
      <c r="J259" s="175"/>
      <c r="K259" s="175"/>
      <c r="L259" s="150"/>
      <c r="M259" s="150"/>
      <c r="N259" s="150"/>
      <c r="O259" s="150"/>
      <c r="P259" s="150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</row>
    <row r="260" spans="1:29">
      <c r="A260" s="172"/>
      <c r="B260" s="172"/>
      <c r="C260" s="172"/>
      <c r="D260" s="175"/>
      <c r="E260" s="175"/>
      <c r="F260" s="175"/>
      <c r="G260" s="175"/>
      <c r="H260" s="175"/>
      <c r="I260" s="175"/>
      <c r="J260" s="175"/>
      <c r="K260" s="175"/>
      <c r="L260" s="150"/>
      <c r="M260" s="150"/>
      <c r="N260" s="150"/>
      <c r="O260" s="150"/>
      <c r="P260" s="150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</row>
    <row r="261" spans="1:29">
      <c r="A261" s="172"/>
      <c r="B261" s="172"/>
      <c r="C261" s="172"/>
      <c r="D261" s="175"/>
      <c r="E261" s="175"/>
      <c r="F261" s="175"/>
      <c r="G261" s="175"/>
      <c r="H261" s="175"/>
      <c r="I261" s="175"/>
      <c r="J261" s="175"/>
      <c r="K261" s="175"/>
      <c r="L261" s="150"/>
      <c r="M261" s="150"/>
      <c r="N261" s="150"/>
      <c r="O261" s="150"/>
      <c r="P261" s="150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</row>
    <row r="262" spans="1:29">
      <c r="A262" s="172"/>
      <c r="B262" s="172"/>
      <c r="C262" s="172"/>
      <c r="D262" s="175"/>
      <c r="E262" s="175"/>
      <c r="F262" s="175"/>
      <c r="G262" s="175"/>
      <c r="H262" s="175"/>
      <c r="I262" s="175"/>
      <c r="J262" s="175"/>
      <c r="K262" s="175"/>
      <c r="L262" s="150"/>
      <c r="M262" s="150"/>
      <c r="N262" s="150"/>
      <c r="O262" s="150"/>
      <c r="P262" s="150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</row>
    <row r="263" spans="1:29">
      <c r="A263" s="172"/>
      <c r="B263" s="172"/>
      <c r="C263" s="172"/>
      <c r="D263" s="175"/>
      <c r="E263" s="175"/>
      <c r="F263" s="175"/>
      <c r="G263" s="175"/>
      <c r="H263" s="175"/>
      <c r="I263" s="175"/>
      <c r="J263" s="175"/>
      <c r="K263" s="175"/>
      <c r="L263" s="150"/>
      <c r="M263" s="150"/>
      <c r="N263" s="150"/>
      <c r="O263" s="150"/>
      <c r="P263" s="150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</row>
    <row r="264" spans="1:29">
      <c r="A264" s="172"/>
      <c r="B264" s="172"/>
      <c r="C264" s="172"/>
      <c r="D264" s="175"/>
      <c r="E264" s="175"/>
      <c r="F264" s="175"/>
      <c r="G264" s="175"/>
      <c r="H264" s="175"/>
      <c r="I264" s="175"/>
      <c r="J264" s="175"/>
      <c r="K264" s="175"/>
      <c r="L264" s="150"/>
      <c r="M264" s="150"/>
      <c r="N264" s="150"/>
      <c r="O264" s="150"/>
      <c r="P264" s="150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</row>
    <row r="265" spans="1:29">
      <c r="A265" s="172"/>
      <c r="B265" s="172"/>
      <c r="C265" s="172"/>
      <c r="D265" s="175"/>
      <c r="E265" s="175"/>
      <c r="F265" s="175"/>
      <c r="G265" s="175"/>
      <c r="H265" s="175"/>
      <c r="I265" s="175"/>
      <c r="J265" s="175"/>
      <c r="K265" s="175"/>
      <c r="L265" s="150"/>
      <c r="M265" s="150"/>
      <c r="N265" s="150"/>
      <c r="O265" s="150"/>
      <c r="P265" s="150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</row>
    <row r="266" spans="1:29">
      <c r="A266" s="172"/>
      <c r="B266" s="172"/>
      <c r="C266" s="172"/>
      <c r="D266" s="175"/>
      <c r="E266" s="175"/>
      <c r="F266" s="175"/>
      <c r="G266" s="175"/>
      <c r="H266" s="175"/>
      <c r="I266" s="175"/>
      <c r="J266" s="175"/>
      <c r="K266" s="175"/>
      <c r="L266" s="150"/>
      <c r="M266" s="150"/>
      <c r="N266" s="150"/>
      <c r="O266" s="150"/>
      <c r="P266" s="150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</row>
    <row r="267" spans="1:29">
      <c r="A267" s="172"/>
      <c r="B267" s="172"/>
      <c r="C267" s="172"/>
      <c r="D267" s="175"/>
      <c r="E267" s="175"/>
      <c r="F267" s="175"/>
      <c r="G267" s="175"/>
      <c r="H267" s="175"/>
      <c r="I267" s="175"/>
      <c r="J267" s="175"/>
      <c r="K267" s="175"/>
      <c r="L267" s="150"/>
      <c r="M267" s="150"/>
      <c r="N267" s="150"/>
      <c r="O267" s="150"/>
      <c r="P267" s="150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</row>
    <row r="268" spans="1:29">
      <c r="A268" s="172"/>
      <c r="B268" s="172"/>
      <c r="C268" s="172"/>
      <c r="D268" s="175"/>
      <c r="E268" s="175"/>
      <c r="F268" s="175"/>
      <c r="G268" s="175"/>
      <c r="H268" s="175"/>
      <c r="I268" s="175"/>
      <c r="J268" s="175"/>
      <c r="K268" s="175"/>
      <c r="L268" s="150"/>
      <c r="M268" s="150"/>
      <c r="N268" s="150"/>
      <c r="O268" s="150"/>
      <c r="P268" s="150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</row>
    <row r="269" spans="1:29">
      <c r="A269" s="172"/>
      <c r="B269" s="172"/>
      <c r="C269" s="172"/>
      <c r="D269" s="175"/>
      <c r="E269" s="175"/>
      <c r="F269" s="175"/>
      <c r="G269" s="175"/>
      <c r="H269" s="175"/>
      <c r="I269" s="175"/>
      <c r="J269" s="175"/>
      <c r="K269" s="175"/>
      <c r="L269" s="150"/>
      <c r="M269" s="150"/>
      <c r="N269" s="150"/>
      <c r="O269" s="150"/>
      <c r="P269" s="150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</row>
    <row r="270" spans="1:29">
      <c r="A270" s="172"/>
      <c r="B270" s="172"/>
      <c r="C270" s="172"/>
      <c r="D270" s="175"/>
      <c r="E270" s="175"/>
      <c r="F270" s="175"/>
      <c r="G270" s="175"/>
      <c r="H270" s="175"/>
      <c r="I270" s="175"/>
      <c r="J270" s="175"/>
      <c r="K270" s="175"/>
      <c r="L270" s="150"/>
      <c r="M270" s="150"/>
      <c r="N270" s="150"/>
      <c r="O270" s="150"/>
      <c r="P270" s="150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</row>
    <row r="271" spans="1:29">
      <c r="A271" s="172"/>
      <c r="B271" s="172"/>
      <c r="C271" s="172"/>
      <c r="D271" s="175"/>
      <c r="E271" s="175"/>
      <c r="F271" s="175"/>
      <c r="G271" s="175"/>
      <c r="H271" s="175"/>
      <c r="I271" s="175"/>
      <c r="J271" s="175"/>
      <c r="K271" s="175"/>
      <c r="L271" s="150"/>
      <c r="M271" s="150"/>
      <c r="N271" s="150"/>
      <c r="O271" s="150"/>
      <c r="P271" s="150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</row>
    <row r="272" spans="1:29"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</row>
    <row r="273" spans="12:29"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</row>
    <row r="274" spans="12:29"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</row>
    <row r="275" spans="12:29"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</row>
    <row r="276" spans="12:29"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</row>
    <row r="277" spans="12:29"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</row>
    <row r="278" spans="12:29"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</row>
    <row r="279" spans="12:29"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</row>
    <row r="280" spans="12:29"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</row>
    <row r="281" spans="12:29"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</row>
    <row r="282" spans="12:29"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</row>
    <row r="283" spans="12:29"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</row>
    <row r="284" spans="12:29"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</row>
    <row r="285" spans="12:29"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</row>
    <row r="286" spans="12:29"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</row>
    <row r="287" spans="12:29"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</row>
    <row r="288" spans="12:29"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</row>
    <row r="289" spans="12:29"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</row>
    <row r="290" spans="12:29"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</row>
    <row r="291" spans="12:29"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</row>
    <row r="292" spans="12:29"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</row>
    <row r="293" spans="12:29"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</row>
    <row r="294" spans="12:29"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</row>
    <row r="295" spans="12:29"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</row>
    <row r="296" spans="12:29"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</row>
    <row r="297" spans="12:29"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</row>
    <row r="298" spans="12:29"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</row>
    <row r="299" spans="12:29"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</row>
    <row r="300" spans="12:29"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</row>
    <row r="301" spans="12:29"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</row>
    <row r="302" spans="12:29"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</row>
    <row r="303" spans="12:29"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</row>
    <row r="304" spans="12:29"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</row>
    <row r="305" spans="12:29"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</row>
    <row r="306" spans="12:29"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</row>
    <row r="307" spans="12:29"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</row>
    <row r="308" spans="12:29"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</row>
    <row r="309" spans="12:29"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</row>
    <row r="310" spans="12:29"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</row>
    <row r="311" spans="12:29"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</row>
    <row r="312" spans="12:29"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</row>
    <row r="313" spans="12:29"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</row>
    <row r="314" spans="12:29"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</row>
    <row r="315" spans="12:29"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</row>
    <row r="316" spans="12:29"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</row>
    <row r="317" spans="12:29"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</row>
    <row r="318" spans="12:29"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</row>
    <row r="319" spans="12:29"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</row>
    <row r="320" spans="12:29"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</row>
    <row r="321" spans="12:29"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</row>
    <row r="322" spans="12:29"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</row>
    <row r="323" spans="12:29"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</row>
    <row r="324" spans="12:29"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</row>
    <row r="325" spans="12:29"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</row>
    <row r="326" spans="12:29"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</row>
    <row r="327" spans="12:29"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</row>
    <row r="328" spans="12:29"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</row>
    <row r="329" spans="12:29"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  <c r="AC329" s="65"/>
    </row>
    <row r="330" spans="12:29"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</row>
    <row r="331" spans="12:29"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</row>
    <row r="332" spans="12:29"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</row>
    <row r="333" spans="12:29"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</row>
    <row r="334" spans="12:29"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</row>
    <row r="335" spans="12:29"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</row>
    <row r="336" spans="12:29"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</row>
    <row r="337" spans="12:29"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</row>
    <row r="338" spans="12:29"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</row>
    <row r="339" spans="12:29"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</row>
    <row r="340" spans="12:29"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</row>
  </sheetData>
  <mergeCells count="43">
    <mergeCell ref="AA124:AC124"/>
    <mergeCell ref="L123:M123"/>
    <mergeCell ref="O123:P123"/>
    <mergeCell ref="AA123:AB123"/>
    <mergeCell ref="R124:T124"/>
    <mergeCell ref="U124:W124"/>
    <mergeCell ref="X124:Z124"/>
    <mergeCell ref="R123:S123"/>
    <mergeCell ref="L124:N124"/>
    <mergeCell ref="O124:Q124"/>
    <mergeCell ref="D24:D27"/>
    <mergeCell ref="C123:K123"/>
    <mergeCell ref="A32:B32"/>
    <mergeCell ref="A24:A27"/>
    <mergeCell ref="B24:B27"/>
    <mergeCell ref="E24:E27"/>
    <mergeCell ref="C24:C27"/>
    <mergeCell ref="K24:K27"/>
    <mergeCell ref="C122:G122"/>
    <mergeCell ref="A141:B141"/>
    <mergeCell ref="A132:B132"/>
    <mergeCell ref="A133:B133"/>
    <mergeCell ref="A134:B134"/>
    <mergeCell ref="A136:B136"/>
    <mergeCell ref="A138:B138"/>
    <mergeCell ref="A140:B140"/>
    <mergeCell ref="A137:B137"/>
    <mergeCell ref="AA25:AC25"/>
    <mergeCell ref="U123:V123"/>
    <mergeCell ref="X123:Y123"/>
    <mergeCell ref="F24:F27"/>
    <mergeCell ref="G24:G27"/>
    <mergeCell ref="X24:AC24"/>
    <mergeCell ref="R24:W24"/>
    <mergeCell ref="J24:J27"/>
    <mergeCell ref="I24:I27"/>
    <mergeCell ref="H24:H27"/>
    <mergeCell ref="X25:Z25"/>
    <mergeCell ref="R25:T25"/>
    <mergeCell ref="U25:W25"/>
    <mergeCell ref="L24:Q24"/>
    <mergeCell ref="L25:N25"/>
    <mergeCell ref="O25:Q2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9" fitToHeight="3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>HOME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Oświecimski</dc:creator>
  <cp:lastModifiedBy>Marta Bukowiec</cp:lastModifiedBy>
  <cp:revision/>
  <dcterms:created xsi:type="dcterms:W3CDTF">2009-06-11T13:56:30Z</dcterms:created>
  <dcterms:modified xsi:type="dcterms:W3CDTF">2019-12-13T08:35:32Z</dcterms:modified>
</cp:coreProperties>
</file>