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40" windowHeight="95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2" i="1"/>
  <c r="C9" i="1"/>
  <c r="C8" i="1"/>
  <c r="A4" i="1"/>
  <c r="C6" i="1" l="1"/>
  <c r="C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C7" i="1" l="1"/>
  <c r="C17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1" i="1"/>
  <c r="C14" i="1" l="1"/>
  <c r="C13" i="1" l="1"/>
  <c r="C26" i="1" l="1"/>
  <c r="C18" i="1"/>
  <c r="C16" i="1"/>
  <c r="C20" i="1" l="1"/>
  <c r="C19" i="1"/>
  <c r="C25" i="1" l="1"/>
  <c r="C22" i="1"/>
  <c r="C24" i="1" l="1"/>
  <c r="C27" i="1" l="1"/>
  <c r="C28" i="1" l="1"/>
</calcChain>
</file>

<file path=xl/sharedStrings.xml><?xml version="1.0" encoding="utf-8"?>
<sst xmlns="http://schemas.openxmlformats.org/spreadsheetml/2006/main" count="78" uniqueCount="60">
  <si>
    <t xml:space="preserve">Haromonogram Wdrożenia - Akademia  Ignatiaum w Krakowie </t>
  </si>
  <si>
    <t>31.09.2020</t>
  </si>
  <si>
    <t xml:space="preserve">Dostawa licencji systemu ERP </t>
  </si>
  <si>
    <t xml:space="preserve"> Migracja danych studentów do systemu USOS </t>
  </si>
  <si>
    <t xml:space="preserve"> Analiza przedwdrożeniowa- system USOS</t>
  </si>
  <si>
    <t xml:space="preserve"> Analiza przedwdrożeniowa - system ERP  </t>
  </si>
  <si>
    <t xml:space="preserve"> Integracja systemu ERP z systemami Uczelni </t>
  </si>
  <si>
    <t xml:space="preserve"> Wdrożenie systemu ERP </t>
  </si>
  <si>
    <t xml:space="preserve">Szkolenie użytkowników - system ERP </t>
  </si>
  <si>
    <t xml:space="preserve">Asysta uruchomieniowa - system ERP </t>
  </si>
  <si>
    <t>Przygotowanie szablonów i plików do exportu danych z Uczelnia.XP</t>
  </si>
  <si>
    <t xml:space="preserve">Szkolenie użytkowników system personalizacji </t>
  </si>
  <si>
    <t xml:space="preserve"> Prace integracyjne systemu USOS z systemem ERP </t>
  </si>
  <si>
    <t>60 dni</t>
  </si>
  <si>
    <t>90 dni</t>
  </si>
  <si>
    <t>30 dni</t>
  </si>
  <si>
    <t>Analiza systemu Kontroli dostępu i personalizacji</t>
  </si>
  <si>
    <t>150 dni</t>
  </si>
  <si>
    <t>36 miesiecy</t>
  </si>
  <si>
    <t>Szkolenie użytkowników - USOS IRK2 , SRS,  Sylabus</t>
  </si>
  <si>
    <t xml:space="preserve"> Prace wdrożeniowe USOS - Instalacja modułów i aplikacji, konfiguracja środowisk</t>
  </si>
  <si>
    <t>Prace wdrożeniowe systemu USOS część 1 - wdrożenie modułów:  IRK2, SRS, Sylabus</t>
  </si>
  <si>
    <t>Szacowany czas trwania</t>
  </si>
  <si>
    <t>M1</t>
  </si>
  <si>
    <t>M2</t>
  </si>
  <si>
    <t>M3</t>
  </si>
  <si>
    <t>M4</t>
  </si>
  <si>
    <t>M5</t>
  </si>
  <si>
    <t>Zalezność</t>
  </si>
  <si>
    <t>Prace wdrożeniowe systemu USOS część 3 - wdrożenie modułów i aplikacji : Raporty birt,  Sprawozdawczość, Zapisy na egazaminy,Ankietyzacja,   Plagiat, EVA, APD, USOSmobile, Dyplomy, Biuro wspólpracy z zagranicą,</t>
  </si>
  <si>
    <t>Prace wdrożeniowe systemu USOS częśc 2 - wdrożenie modułów i aplikacji: USOS Api, Płatności, Pensum, Stypendia, Asystent planisty, Doktoranci, Tok studiów,   USOSweb, ECTS,</t>
  </si>
  <si>
    <t>M6</t>
  </si>
  <si>
    <t>M7</t>
  </si>
  <si>
    <t>M8</t>
  </si>
  <si>
    <t>M9</t>
  </si>
  <si>
    <t>M10</t>
  </si>
  <si>
    <t>M11</t>
  </si>
  <si>
    <t>M12</t>
  </si>
  <si>
    <t>120 dni</t>
  </si>
  <si>
    <t xml:space="preserve"> Szkolenie pracowników część 3  z obsługi systemu USOS </t>
  </si>
  <si>
    <t>240 dni</t>
  </si>
  <si>
    <t>Przykładowy harmonogram zadań</t>
  </si>
  <si>
    <t>M13</t>
  </si>
  <si>
    <t>M14</t>
  </si>
  <si>
    <t>M15</t>
  </si>
  <si>
    <t>od M15</t>
  </si>
  <si>
    <t>Wartość</t>
  </si>
  <si>
    <t>Dostawa licencji - moduł Sylabus</t>
  </si>
  <si>
    <t>System personalizacji - aktualizacja systemu, dostawa dodatkowych licencji, integracja</t>
  </si>
  <si>
    <t>Odbiór całościowy zintegrowanego systemu</t>
  </si>
  <si>
    <t>odpowiedzialność AIK</t>
  </si>
  <si>
    <t>Dostawa sprzętu - elementów Systemu Kontroli Dostepu</t>
  </si>
  <si>
    <t>Dostawa licencji Systemu Kontroli dostęou</t>
  </si>
  <si>
    <t>Wdrożenie Systemu Kontroli dostępu</t>
  </si>
  <si>
    <t xml:space="preserve"> Integracja Systemu Kontroli dostępu z systemami wykorzystywanymi na Uczelni </t>
  </si>
  <si>
    <t xml:space="preserve">Szkolenie użytkowników- System Kontroli Dostępu </t>
  </si>
  <si>
    <t>Terminy zakończenia - protokoły odbioru</t>
  </si>
  <si>
    <t xml:space="preserve">Serwis gwarancyjny, utrzymanie powdrożeniowe - wszystkie systemy </t>
  </si>
  <si>
    <t xml:space="preserve"> Szkolenie pracowników część 2  z obsługi systemu USOS </t>
  </si>
  <si>
    <t>do ujęcia w cenie wdrożeń lub licencji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</si>
</sst>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1" xfId="0" applyNumberFormat="1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164" fontId="0" fillId="3" borderId="1" xfId="0" applyNumberFormat="1" applyFill="1" applyBorder="1"/>
    <xf numFmtId="164" fontId="0" fillId="2" borderId="1" xfId="0" applyNumberFormat="1" applyFill="1" applyBorder="1"/>
    <xf numFmtId="0" fontId="3" fillId="7" borderId="2" xfId="0" applyFont="1" applyFill="1" applyBorder="1" applyAlignment="1">
      <alignment wrapText="1"/>
    </xf>
    <xf numFmtId="164" fontId="0" fillId="6" borderId="1" xfId="0" applyNumberFormat="1" applyFill="1" applyBorder="1"/>
    <xf numFmtId="0" fontId="0" fillId="3" borderId="1" xfId="0" applyFill="1" applyBorder="1"/>
    <xf numFmtId="164" fontId="0" fillId="4" borderId="1" xfId="0" applyNumberFormat="1" applyFill="1" applyBorder="1"/>
    <xf numFmtId="0" fontId="0" fillId="2" borderId="1" xfId="0" applyFill="1" applyBorder="1"/>
    <xf numFmtId="164" fontId="0" fillId="5" borderId="1" xfId="0" applyNumberFormat="1" applyFill="1" applyBorder="1"/>
    <xf numFmtId="0" fontId="3" fillId="8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ont="1" applyAlignment="1">
      <alignment horizontal="right" vertical="center"/>
    </xf>
    <xf numFmtId="0" fontId="0" fillId="9" borderId="1" xfId="0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5" borderId="2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wrapText="1"/>
    </xf>
    <xf numFmtId="0" fontId="0" fillId="9" borderId="1" xfId="0" applyFont="1" applyFill="1" applyBorder="1" applyAlignment="1">
      <alignment horizontal="right" vertical="center" wrapText="1"/>
    </xf>
    <xf numFmtId="14" fontId="0" fillId="0" borderId="1" xfId="0" applyNumberFormat="1" applyFill="1" applyBorder="1"/>
    <xf numFmtId="164" fontId="2" fillId="0" borderId="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wrapText="1"/>
    </xf>
    <xf numFmtId="14" fontId="3" fillId="5" borderId="1" xfId="0" applyNumberFormat="1" applyFont="1" applyFill="1" applyBorder="1" applyAlignment="1">
      <alignment horizontal="right" vertical="center" wrapText="1"/>
    </xf>
    <xf numFmtId="14" fontId="3" fillId="7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0" fillId="9" borderId="1" xfId="0" applyFont="1" applyFill="1" applyBorder="1" applyAlignment="1">
      <alignment horizontal="right" wrapText="1"/>
    </xf>
    <xf numFmtId="14" fontId="0" fillId="0" borderId="3" xfId="0" applyNumberFormat="1" applyFill="1" applyBorder="1"/>
    <xf numFmtId="0" fontId="3" fillId="11" borderId="2" xfId="0" applyFont="1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 applyAlignment="1">
      <alignment horizontal="right" vertical="center" wrapText="1"/>
    </xf>
    <xf numFmtId="14" fontId="3" fillId="11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4" fontId="3" fillId="10" borderId="1" xfId="0" applyNumberFormat="1" applyFont="1" applyFill="1" applyBorder="1" applyAlignment="1">
      <alignment horizontal="right" wrapText="1"/>
    </xf>
    <xf numFmtId="14" fontId="4" fillId="12" borderId="1" xfId="0" applyNumberFormat="1" applyFont="1" applyFill="1" applyBorder="1" applyAlignment="1">
      <alignment horizontal="right" wrapText="1"/>
    </xf>
    <xf numFmtId="14" fontId="3" fillId="11" borderId="1" xfId="0" applyNumberFormat="1" applyFont="1" applyFill="1" applyBorder="1" applyAlignment="1">
      <alignment horizontal="right" wrapText="1"/>
    </xf>
    <xf numFmtId="14" fontId="3" fillId="12" borderId="1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zoomScale="80" zoomScaleNormal="80" workbookViewId="0">
      <pane xSplit="6" ySplit="1" topLeftCell="G2" activePane="bottomRight" state="frozen"/>
      <selection pane="topRight" activeCell="E1" sqref="E1"/>
      <selection pane="bottomLeft" activeCell="A3" sqref="A3"/>
      <selection pane="bottomRight" activeCell="E8" sqref="E8"/>
    </sheetView>
  </sheetViews>
  <sheetFormatPr defaultRowHeight="15" x14ac:dyDescent="0.25"/>
  <cols>
    <col min="1" max="1" width="4.7109375" style="2" customWidth="1"/>
    <col min="2" max="2" width="72.42578125" style="6" customWidth="1"/>
    <col min="3" max="3" width="10.7109375" style="6" customWidth="1"/>
    <col min="4" max="4" width="16.42578125" style="36" bestFit="1" customWidth="1"/>
    <col min="5" max="5" width="22.42578125" style="29" customWidth="1"/>
    <col min="6" max="6" width="21.42578125" style="3" customWidth="1"/>
    <col min="7" max="21" width="7.7109375" customWidth="1"/>
  </cols>
  <sheetData>
    <row r="1" spans="1:21" s="4" customFormat="1" ht="30" x14ac:dyDescent="0.25">
      <c r="A1" s="7"/>
      <c r="B1" s="8"/>
      <c r="C1" s="39" t="s">
        <v>28</v>
      </c>
      <c r="D1" s="30" t="s">
        <v>22</v>
      </c>
      <c r="E1" s="40" t="s">
        <v>56</v>
      </c>
      <c r="F1" s="49" t="s">
        <v>46</v>
      </c>
      <c r="G1" s="41" t="s">
        <v>23</v>
      </c>
      <c r="H1" s="41" t="s">
        <v>24</v>
      </c>
      <c r="I1" s="41" t="s">
        <v>25</v>
      </c>
      <c r="J1" s="41" t="s">
        <v>26</v>
      </c>
      <c r="K1" s="41" t="s">
        <v>27</v>
      </c>
      <c r="L1" s="41" t="s">
        <v>31</v>
      </c>
      <c r="M1" s="41" t="s">
        <v>32</v>
      </c>
      <c r="N1" s="41" t="s">
        <v>33</v>
      </c>
      <c r="O1" s="41" t="s">
        <v>34</v>
      </c>
      <c r="P1" s="41" t="s">
        <v>35</v>
      </c>
      <c r="Q1" s="41" t="s">
        <v>36</v>
      </c>
      <c r="R1" s="41" t="s">
        <v>37</v>
      </c>
      <c r="S1" s="41" t="s">
        <v>42</v>
      </c>
      <c r="T1" s="41" t="s">
        <v>43</v>
      </c>
      <c r="U1" s="50" t="s">
        <v>44</v>
      </c>
    </row>
    <row r="2" spans="1:21" s="4" customFormat="1" x14ac:dyDescent="0.25">
      <c r="A2" s="7"/>
      <c r="B2" s="12" t="s">
        <v>0</v>
      </c>
      <c r="C2" s="24"/>
      <c r="D2" s="31"/>
      <c r="E2" s="42"/>
      <c r="F2" s="5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4" customFormat="1" x14ac:dyDescent="0.25">
      <c r="A3" s="21">
        <v>1</v>
      </c>
      <c r="B3" s="23" t="s">
        <v>4</v>
      </c>
      <c r="C3" s="25"/>
      <c r="D3" s="32" t="s">
        <v>13</v>
      </c>
      <c r="E3" s="43">
        <v>43889</v>
      </c>
      <c r="F3" s="56"/>
      <c r="G3" s="13"/>
      <c r="H3" s="1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s="4" customFormat="1" x14ac:dyDescent="0.25">
      <c r="A4" s="10">
        <f>A3+1</f>
        <v>2</v>
      </c>
      <c r="B4" s="23" t="s">
        <v>20</v>
      </c>
      <c r="C4" s="25"/>
      <c r="D4" s="32" t="s">
        <v>15</v>
      </c>
      <c r="E4" s="43">
        <v>43876</v>
      </c>
      <c r="F4" s="56"/>
      <c r="G4" s="13"/>
      <c r="H4" s="1"/>
      <c r="I4" s="9"/>
      <c r="J4" s="1"/>
      <c r="K4" s="1"/>
      <c r="L4" s="9"/>
      <c r="M4" s="1"/>
      <c r="N4" s="1"/>
      <c r="O4" s="9"/>
      <c r="P4" s="1"/>
      <c r="Q4" s="1"/>
      <c r="R4" s="9"/>
      <c r="S4" s="1"/>
      <c r="T4" s="1"/>
    </row>
    <row r="5" spans="1:21" s="4" customFormat="1" x14ac:dyDescent="0.25">
      <c r="A5" s="10">
        <f t="shared" ref="A5:A30" si="0">A4+1</f>
        <v>3</v>
      </c>
      <c r="B5" s="23" t="s">
        <v>47</v>
      </c>
      <c r="C5" s="25">
        <f>A4</f>
        <v>2</v>
      </c>
      <c r="D5" s="32"/>
      <c r="E5" s="43">
        <v>43889</v>
      </c>
      <c r="F5" s="56"/>
      <c r="G5" s="9"/>
      <c r="H5" s="13"/>
      <c r="I5" s="9"/>
      <c r="J5" s="1"/>
      <c r="K5" s="1"/>
      <c r="L5" s="9"/>
      <c r="M5" s="1"/>
      <c r="N5" s="1"/>
      <c r="O5" s="9"/>
      <c r="P5" s="1"/>
      <c r="Q5" s="1"/>
      <c r="R5" s="9"/>
      <c r="S5" s="1"/>
      <c r="T5" s="1"/>
    </row>
    <row r="6" spans="1:21" s="4" customFormat="1" x14ac:dyDescent="0.25">
      <c r="A6" s="10">
        <f t="shared" si="0"/>
        <v>4</v>
      </c>
      <c r="B6" s="23" t="s">
        <v>21</v>
      </c>
      <c r="C6" s="25">
        <f>A4</f>
        <v>2</v>
      </c>
      <c r="D6" s="32" t="s">
        <v>13</v>
      </c>
      <c r="E6" s="43">
        <v>43920</v>
      </c>
      <c r="F6" s="56"/>
      <c r="G6" s="1"/>
      <c r="H6" s="13"/>
      <c r="I6" s="17"/>
      <c r="J6" s="14"/>
      <c r="K6" s="1"/>
      <c r="L6" s="9"/>
      <c r="M6" s="1"/>
      <c r="N6" s="1"/>
      <c r="O6" s="9"/>
      <c r="P6" s="1"/>
      <c r="Q6" s="1"/>
      <c r="R6" s="9"/>
      <c r="S6" s="1"/>
      <c r="T6" s="1"/>
    </row>
    <row r="7" spans="1:21" s="4" customFormat="1" x14ac:dyDescent="0.25">
      <c r="A7" s="10">
        <f t="shared" si="0"/>
        <v>5</v>
      </c>
      <c r="B7" s="23" t="s">
        <v>19</v>
      </c>
      <c r="C7" s="25">
        <f>A6</f>
        <v>4</v>
      </c>
      <c r="D7" s="32" t="s">
        <v>15</v>
      </c>
      <c r="E7" s="43">
        <v>43951</v>
      </c>
      <c r="F7" s="56"/>
      <c r="G7" s="1"/>
      <c r="H7" s="1"/>
      <c r="I7" s="9"/>
      <c r="J7" s="13"/>
      <c r="K7" s="9"/>
      <c r="L7" s="9"/>
      <c r="M7" s="1"/>
      <c r="N7" s="1"/>
      <c r="O7" s="9"/>
      <c r="P7" s="1"/>
      <c r="Q7" s="1"/>
      <c r="R7" s="9"/>
      <c r="S7" s="1"/>
      <c r="T7" s="1"/>
    </row>
    <row r="8" spans="1:21" s="4" customFormat="1" x14ac:dyDescent="0.25">
      <c r="A8" s="10">
        <f t="shared" si="0"/>
        <v>6</v>
      </c>
      <c r="B8" s="23" t="s">
        <v>10</v>
      </c>
      <c r="C8" s="25">
        <f>A3</f>
        <v>1</v>
      </c>
      <c r="D8" s="32" t="s">
        <v>14</v>
      </c>
      <c r="E8" s="43">
        <v>43981</v>
      </c>
      <c r="F8" s="57" t="s">
        <v>50</v>
      </c>
      <c r="G8" s="1"/>
      <c r="H8" s="9"/>
      <c r="I8" s="13"/>
      <c r="J8" s="17"/>
      <c r="K8" s="13"/>
      <c r="L8" s="9"/>
      <c r="M8" s="1"/>
      <c r="N8" s="1"/>
      <c r="O8" s="9"/>
      <c r="P8" s="1"/>
      <c r="Q8" s="1"/>
      <c r="R8" s="9"/>
      <c r="S8" s="1"/>
      <c r="T8" s="1"/>
    </row>
    <row r="9" spans="1:21" s="4" customFormat="1" ht="39" x14ac:dyDescent="0.25">
      <c r="A9" s="10">
        <f t="shared" si="0"/>
        <v>7</v>
      </c>
      <c r="B9" s="23" t="s">
        <v>30</v>
      </c>
      <c r="C9" s="25">
        <f>2</f>
        <v>2</v>
      </c>
      <c r="D9" s="32" t="s">
        <v>38</v>
      </c>
      <c r="E9" s="43">
        <v>44012</v>
      </c>
      <c r="F9" s="56"/>
      <c r="G9" s="1"/>
      <c r="H9" s="1"/>
      <c r="I9" s="17"/>
      <c r="J9" s="13"/>
      <c r="K9" s="13"/>
      <c r="L9" s="17"/>
      <c r="M9" s="1"/>
      <c r="N9" s="1"/>
      <c r="O9" s="9"/>
      <c r="P9" s="1"/>
      <c r="Q9" s="1"/>
      <c r="R9" s="9"/>
      <c r="S9" s="1"/>
      <c r="T9" s="1"/>
    </row>
    <row r="10" spans="1:21" s="4" customFormat="1" x14ac:dyDescent="0.25">
      <c r="A10" s="10">
        <f t="shared" si="0"/>
        <v>8</v>
      </c>
      <c r="B10" s="23" t="s">
        <v>3</v>
      </c>
      <c r="C10" s="25">
        <f>A3</f>
        <v>1</v>
      </c>
      <c r="D10" s="32" t="s">
        <v>13</v>
      </c>
      <c r="E10" s="43">
        <v>44012</v>
      </c>
      <c r="F10" s="56"/>
      <c r="G10" s="1"/>
      <c r="H10" s="1"/>
      <c r="I10" s="9"/>
      <c r="J10" s="1"/>
      <c r="K10" s="13"/>
      <c r="L10" s="13"/>
      <c r="M10" s="9"/>
      <c r="N10" s="9"/>
      <c r="O10" s="9"/>
      <c r="P10" s="1"/>
      <c r="Q10" s="1"/>
      <c r="R10" s="9"/>
      <c r="S10" s="1"/>
      <c r="T10" s="1"/>
    </row>
    <row r="11" spans="1:21" s="5" customFormat="1" x14ac:dyDescent="0.25">
      <c r="A11" s="10">
        <f t="shared" si="0"/>
        <v>9</v>
      </c>
      <c r="B11" s="23" t="s">
        <v>58</v>
      </c>
      <c r="C11" s="25">
        <f>A7</f>
        <v>5</v>
      </c>
      <c r="D11" s="32" t="s">
        <v>13</v>
      </c>
      <c r="E11" s="43">
        <v>44043</v>
      </c>
      <c r="F11" s="56"/>
      <c r="G11" s="1"/>
      <c r="H11" s="1"/>
      <c r="I11" s="9"/>
      <c r="J11" s="1"/>
      <c r="K11" s="1"/>
      <c r="L11" s="17"/>
      <c r="M11" s="13"/>
      <c r="N11" s="1"/>
      <c r="O11" s="1"/>
      <c r="P11" s="1"/>
      <c r="Q11" s="1"/>
      <c r="R11" s="1"/>
      <c r="S11" s="9"/>
      <c r="T11" s="1"/>
    </row>
    <row r="12" spans="1:21" s="4" customFormat="1" ht="39" x14ac:dyDescent="0.25">
      <c r="A12" s="10">
        <f t="shared" si="0"/>
        <v>10</v>
      </c>
      <c r="B12" s="23" t="s">
        <v>29</v>
      </c>
      <c r="C12" s="25">
        <f>2</f>
        <v>2</v>
      </c>
      <c r="D12" s="32" t="s">
        <v>14</v>
      </c>
      <c r="E12" s="43">
        <v>44074</v>
      </c>
      <c r="F12" s="56"/>
      <c r="G12" s="9"/>
      <c r="H12" s="1"/>
      <c r="I12" s="1"/>
      <c r="J12" s="9"/>
      <c r="K12" s="1"/>
      <c r="L12" s="17"/>
      <c r="M12" s="17"/>
      <c r="N12" s="17"/>
      <c r="O12" s="1"/>
      <c r="P12" s="1"/>
      <c r="Q12" s="1"/>
      <c r="R12" s="9"/>
      <c r="S12" s="1"/>
      <c r="T12" s="1"/>
    </row>
    <row r="13" spans="1:21" s="4" customFormat="1" x14ac:dyDescent="0.25">
      <c r="A13" s="10">
        <f t="shared" si="0"/>
        <v>11</v>
      </c>
      <c r="B13" s="23" t="s">
        <v>39</v>
      </c>
      <c r="C13" s="25">
        <f>A11</f>
        <v>9</v>
      </c>
      <c r="D13" s="32" t="s">
        <v>14</v>
      </c>
      <c r="E13" s="43" t="s">
        <v>1</v>
      </c>
      <c r="F13" s="56"/>
      <c r="G13" s="1"/>
      <c r="H13" s="1"/>
      <c r="I13" s="9"/>
      <c r="J13" s="1"/>
      <c r="K13" s="1"/>
      <c r="L13" s="9"/>
      <c r="M13" s="17"/>
      <c r="N13" s="13"/>
      <c r="O13" s="17"/>
      <c r="P13" s="1"/>
      <c r="Q13" s="1"/>
      <c r="R13" s="9"/>
      <c r="S13" s="1"/>
      <c r="T13" s="1"/>
    </row>
    <row r="14" spans="1:21" s="5" customFormat="1" x14ac:dyDescent="0.25">
      <c r="A14" s="10">
        <f t="shared" si="0"/>
        <v>12</v>
      </c>
      <c r="B14" s="23" t="s">
        <v>12</v>
      </c>
      <c r="C14" s="25">
        <f>A9</f>
        <v>7</v>
      </c>
      <c r="D14" s="32" t="s">
        <v>14</v>
      </c>
      <c r="E14" s="43" t="s">
        <v>1</v>
      </c>
      <c r="F14" s="56"/>
      <c r="G14" s="9"/>
      <c r="H14" s="1"/>
      <c r="I14" s="1"/>
      <c r="J14" s="9"/>
      <c r="K14" s="1"/>
      <c r="L14" s="1"/>
      <c r="M14" s="13"/>
      <c r="N14" s="17"/>
      <c r="O14" s="13"/>
      <c r="P14" s="19"/>
      <c r="Q14" s="19"/>
      <c r="R14" s="1"/>
      <c r="S14" s="9"/>
      <c r="T14" s="1"/>
    </row>
    <row r="15" spans="1:21" s="5" customFormat="1" x14ac:dyDescent="0.25">
      <c r="A15" s="10">
        <f t="shared" si="0"/>
        <v>13</v>
      </c>
      <c r="B15" s="22" t="s">
        <v>16</v>
      </c>
      <c r="C15" s="26"/>
      <c r="D15" s="33" t="s">
        <v>13</v>
      </c>
      <c r="E15" s="44">
        <v>43890</v>
      </c>
      <c r="F15" s="56"/>
      <c r="G15" s="18"/>
      <c r="H15" s="18"/>
      <c r="I15" s="19"/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 s="5" customFormat="1" x14ac:dyDescent="0.25">
      <c r="A16" s="10">
        <f t="shared" si="0"/>
        <v>14</v>
      </c>
      <c r="B16" s="22" t="s">
        <v>52</v>
      </c>
      <c r="C16" s="26">
        <f>A15</f>
        <v>13</v>
      </c>
      <c r="D16" s="33"/>
      <c r="E16" s="44">
        <v>43921</v>
      </c>
      <c r="F16" s="56"/>
      <c r="G16" s="1"/>
      <c r="H16" s="19"/>
      <c r="I16" s="18"/>
      <c r="J16" s="1"/>
      <c r="K16" s="19"/>
      <c r="L16" s="1"/>
      <c r="M16" s="1"/>
      <c r="N16" s="1"/>
      <c r="O16" s="1"/>
      <c r="P16" s="1"/>
      <c r="Q16" s="1"/>
      <c r="R16" s="1"/>
      <c r="S16" s="1"/>
      <c r="T16" s="1"/>
    </row>
    <row r="17" spans="1:25" s="5" customFormat="1" x14ac:dyDescent="0.25">
      <c r="A17" s="10">
        <f t="shared" si="0"/>
        <v>15</v>
      </c>
      <c r="B17" s="22" t="s">
        <v>51</v>
      </c>
      <c r="C17" s="26">
        <f>A15</f>
        <v>13</v>
      </c>
      <c r="D17" s="33"/>
      <c r="E17" s="44">
        <v>43921</v>
      </c>
      <c r="F17" s="56"/>
      <c r="G17" s="1"/>
      <c r="H17" s="19"/>
      <c r="I17" s="18"/>
      <c r="J17" s="1"/>
      <c r="K17" s="19"/>
      <c r="L17" s="1"/>
      <c r="M17" s="1"/>
      <c r="N17" s="1"/>
      <c r="O17" s="1"/>
      <c r="P17" s="1"/>
      <c r="Q17" s="1"/>
      <c r="R17" s="1"/>
      <c r="S17" s="1"/>
      <c r="T17" s="1"/>
    </row>
    <row r="18" spans="1:25" s="5" customFormat="1" x14ac:dyDescent="0.25">
      <c r="A18" s="10">
        <f t="shared" si="0"/>
        <v>16</v>
      </c>
      <c r="B18" s="22" t="s">
        <v>53</v>
      </c>
      <c r="C18" s="26">
        <f>A15</f>
        <v>13</v>
      </c>
      <c r="D18" s="33" t="s">
        <v>17</v>
      </c>
      <c r="E18" s="44">
        <v>44043</v>
      </c>
      <c r="F18" s="56"/>
      <c r="G18" s="1"/>
      <c r="H18" s="1"/>
      <c r="I18" s="18"/>
      <c r="J18" s="18"/>
      <c r="K18" s="18"/>
      <c r="L18" s="18"/>
      <c r="M18" s="18"/>
      <c r="N18" s="19"/>
      <c r="O18" s="19"/>
      <c r="P18" s="19"/>
      <c r="Q18" s="1"/>
      <c r="R18" s="1"/>
      <c r="S18" s="1"/>
      <c r="T18" s="1"/>
    </row>
    <row r="19" spans="1:25" s="5" customFormat="1" x14ac:dyDescent="0.25">
      <c r="A19" s="10">
        <f t="shared" si="0"/>
        <v>17</v>
      </c>
      <c r="B19" s="22" t="s">
        <v>54</v>
      </c>
      <c r="C19" s="26">
        <f>A18</f>
        <v>16</v>
      </c>
      <c r="D19" s="33" t="s">
        <v>13</v>
      </c>
      <c r="E19" s="44" t="s">
        <v>1</v>
      </c>
      <c r="F19" s="56"/>
      <c r="G19" s="1"/>
      <c r="H19" s="1"/>
      <c r="I19" s="1"/>
      <c r="J19" s="1"/>
      <c r="K19" s="1"/>
      <c r="L19" s="1"/>
      <c r="M19" s="1"/>
      <c r="N19" s="18"/>
      <c r="O19" s="18"/>
      <c r="P19" s="19"/>
      <c r="Q19" s="1"/>
      <c r="R19" s="1"/>
      <c r="S19" s="1"/>
      <c r="T19" s="1"/>
    </row>
    <row r="20" spans="1:25" s="5" customFormat="1" x14ac:dyDescent="0.25">
      <c r="A20" s="10">
        <f t="shared" si="0"/>
        <v>18</v>
      </c>
      <c r="B20" s="22" t="s">
        <v>55</v>
      </c>
      <c r="C20" s="26">
        <f>A18</f>
        <v>16</v>
      </c>
      <c r="D20" s="33" t="s">
        <v>15</v>
      </c>
      <c r="E20" s="44">
        <v>44104</v>
      </c>
      <c r="F20" s="56"/>
      <c r="G20" s="1"/>
      <c r="H20" s="1"/>
      <c r="I20" s="1"/>
      <c r="J20" s="1"/>
      <c r="K20" s="1"/>
      <c r="L20" s="1"/>
      <c r="M20" s="1"/>
      <c r="N20" s="1"/>
      <c r="O20" s="18"/>
      <c r="P20" s="1"/>
      <c r="Q20" s="1"/>
      <c r="R20" s="1"/>
      <c r="S20" s="1"/>
      <c r="T20" s="1"/>
    </row>
    <row r="21" spans="1:25" s="5" customFormat="1" ht="30" customHeight="1" x14ac:dyDescent="0.25">
      <c r="A21" s="10">
        <f t="shared" si="0"/>
        <v>19</v>
      </c>
      <c r="B21" s="37" t="s">
        <v>48</v>
      </c>
      <c r="C21" s="45"/>
      <c r="D21" s="38" t="s">
        <v>13</v>
      </c>
      <c r="E21" s="46">
        <v>44073</v>
      </c>
      <c r="F21" s="56"/>
      <c r="G21" s="1"/>
      <c r="H21" s="1"/>
      <c r="I21" s="1"/>
      <c r="J21" s="1"/>
      <c r="K21" s="1"/>
      <c r="L21" s="1"/>
      <c r="M21" s="20"/>
      <c r="N21" s="20"/>
      <c r="O21" s="19"/>
      <c r="P21" s="19"/>
      <c r="Q21" s="1"/>
      <c r="R21" s="1"/>
      <c r="S21" s="1"/>
      <c r="T21" s="1"/>
    </row>
    <row r="22" spans="1:25" s="5" customFormat="1" x14ac:dyDescent="0.25">
      <c r="A22" s="10">
        <f t="shared" si="0"/>
        <v>20</v>
      </c>
      <c r="B22" s="37" t="s">
        <v>11</v>
      </c>
      <c r="C22" s="45">
        <f>A21</f>
        <v>19</v>
      </c>
      <c r="D22" s="38" t="s">
        <v>15</v>
      </c>
      <c r="E22" s="46">
        <v>44104</v>
      </c>
      <c r="F22" s="56"/>
      <c r="G22" s="1"/>
      <c r="H22" s="1"/>
      <c r="I22" s="1"/>
      <c r="J22" s="1"/>
      <c r="K22" s="1"/>
      <c r="L22" s="1"/>
      <c r="M22" s="1"/>
      <c r="N22" s="1"/>
      <c r="O22" s="20"/>
      <c r="P22" s="1"/>
      <c r="Q22" s="19"/>
      <c r="R22" s="1"/>
      <c r="S22" s="1"/>
      <c r="T22" s="1"/>
    </row>
    <row r="23" spans="1:25" s="5" customFormat="1" x14ac:dyDescent="0.25">
      <c r="A23" s="10">
        <f t="shared" si="0"/>
        <v>21</v>
      </c>
      <c r="B23" s="15" t="s">
        <v>5</v>
      </c>
      <c r="C23" s="27"/>
      <c r="D23" s="34" t="s">
        <v>14</v>
      </c>
      <c r="E23" s="47">
        <v>43921</v>
      </c>
      <c r="F23" s="56"/>
      <c r="G23" s="16"/>
      <c r="H23" s="16"/>
      <c r="I23" s="1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5" s="5" customFormat="1" x14ac:dyDescent="0.25">
      <c r="A24" s="10">
        <f t="shared" si="0"/>
        <v>22</v>
      </c>
      <c r="B24" s="15" t="s">
        <v>2</v>
      </c>
      <c r="C24" s="27">
        <f>A23</f>
        <v>21</v>
      </c>
      <c r="D24" s="34"/>
      <c r="E24" s="47">
        <v>43921</v>
      </c>
      <c r="F24" s="56"/>
      <c r="G24" s="1"/>
      <c r="H24" s="1"/>
      <c r="I24" s="16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5" s="5" customFormat="1" x14ac:dyDescent="0.25">
      <c r="A25" s="10">
        <f t="shared" si="0"/>
        <v>23</v>
      </c>
      <c r="B25" s="15" t="s">
        <v>7</v>
      </c>
      <c r="C25" s="27">
        <f>A23</f>
        <v>21</v>
      </c>
      <c r="D25" s="34" t="s">
        <v>40</v>
      </c>
      <c r="E25" s="47">
        <v>44134</v>
      </c>
      <c r="F25" s="56"/>
      <c r="G25" s="1"/>
      <c r="H25" s="1"/>
      <c r="I25" s="1"/>
      <c r="J25" s="16"/>
      <c r="K25" s="16"/>
      <c r="L25" s="16"/>
      <c r="M25" s="16"/>
      <c r="N25" s="16"/>
      <c r="O25" s="16"/>
      <c r="P25" s="16"/>
      <c r="Q25" s="16"/>
      <c r="R25" s="1"/>
      <c r="S25" s="1"/>
      <c r="T25" s="1"/>
    </row>
    <row r="26" spans="1:25" s="5" customFormat="1" x14ac:dyDescent="0.25">
      <c r="A26" s="10">
        <f t="shared" si="0"/>
        <v>24</v>
      </c>
      <c r="B26" s="15" t="s">
        <v>6</v>
      </c>
      <c r="C26" s="27">
        <f>A12</f>
        <v>10</v>
      </c>
      <c r="D26" s="34" t="s">
        <v>14</v>
      </c>
      <c r="E26" s="47">
        <v>44134</v>
      </c>
      <c r="F26" s="56"/>
      <c r="G26" s="1"/>
      <c r="H26" s="1"/>
      <c r="I26" s="1"/>
      <c r="J26" s="1"/>
      <c r="K26" s="1"/>
      <c r="L26" s="1"/>
      <c r="M26" s="1"/>
      <c r="N26" s="19"/>
      <c r="O26" s="16"/>
      <c r="P26" s="16"/>
      <c r="Q26" s="16"/>
      <c r="R26" s="1"/>
      <c r="S26" s="1"/>
      <c r="T26" s="1"/>
    </row>
    <row r="27" spans="1:25" s="5" customFormat="1" x14ac:dyDescent="0.25">
      <c r="A27" s="10">
        <f t="shared" si="0"/>
        <v>25</v>
      </c>
      <c r="B27" s="15" t="s">
        <v>8</v>
      </c>
      <c r="C27" s="27">
        <f>A25</f>
        <v>23</v>
      </c>
      <c r="D27" s="34" t="s">
        <v>13</v>
      </c>
      <c r="E27" s="47">
        <v>44196</v>
      </c>
      <c r="F27" s="56"/>
      <c r="G27" s="1"/>
      <c r="H27" s="1"/>
      <c r="I27" s="1"/>
      <c r="J27" s="1"/>
      <c r="K27" s="1"/>
      <c r="L27" s="1"/>
      <c r="M27" s="1"/>
      <c r="N27" s="1"/>
      <c r="O27" s="1"/>
      <c r="P27" s="1"/>
      <c r="Q27" s="16"/>
      <c r="R27" s="16"/>
      <c r="S27" s="1"/>
      <c r="T27" s="19"/>
    </row>
    <row r="28" spans="1:25" s="5" customFormat="1" x14ac:dyDescent="0.25">
      <c r="A28" s="10">
        <f t="shared" si="0"/>
        <v>26</v>
      </c>
      <c r="B28" s="15" t="s">
        <v>9</v>
      </c>
      <c r="C28" s="27">
        <f>A27</f>
        <v>25</v>
      </c>
      <c r="D28" s="34" t="s">
        <v>13</v>
      </c>
      <c r="E28" s="47">
        <v>44255</v>
      </c>
      <c r="F28" s="5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6"/>
      <c r="T28" s="16"/>
      <c r="U28" s="4"/>
      <c r="V28" s="4"/>
      <c r="W28" s="4"/>
      <c r="X28" s="4"/>
      <c r="Y28" s="4"/>
    </row>
    <row r="29" spans="1:25" s="5" customFormat="1" x14ac:dyDescent="0.25">
      <c r="A29" s="10">
        <f t="shared" si="0"/>
        <v>27</v>
      </c>
      <c r="B29" s="51" t="s">
        <v>49</v>
      </c>
      <c r="C29" s="52"/>
      <c r="D29" s="53"/>
      <c r="E29" s="54">
        <v>44255</v>
      </c>
      <c r="F29" s="5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/>
      <c r="V29" s="4"/>
      <c r="W29" s="4"/>
      <c r="X29" s="4"/>
      <c r="Y29" s="4"/>
    </row>
    <row r="30" spans="1:25" s="5" customFormat="1" ht="26.25" x14ac:dyDescent="0.25">
      <c r="A30" s="10">
        <f t="shared" si="0"/>
        <v>28</v>
      </c>
      <c r="B30" s="11" t="s">
        <v>57</v>
      </c>
      <c r="C30" s="28"/>
      <c r="D30" s="35" t="s">
        <v>18</v>
      </c>
      <c r="E30" s="48" t="s">
        <v>45</v>
      </c>
      <c r="F30" s="59" t="s">
        <v>59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/>
      <c r="V30" s="4"/>
      <c r="W30" s="4"/>
      <c r="X30" s="4"/>
      <c r="Y30" s="4"/>
    </row>
    <row r="31" spans="1:25" x14ac:dyDescent="0.25">
      <c r="G31" t="s">
        <v>41</v>
      </c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</dc:title>
  <dc:creator/>
  <cp:lastModifiedBy/>
  <dcterms:created xsi:type="dcterms:W3CDTF">2018-10-23T11:16:48Z</dcterms:created>
  <dcterms:modified xsi:type="dcterms:W3CDTF">2019-10-17T09:53:13Z</dcterms:modified>
</cp:coreProperties>
</file>